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20"/>
  <workbookPr/>
  <mc:AlternateContent xmlns:mc="http://schemas.openxmlformats.org/markup-compatibility/2006">
    <mc:Choice Requires="x15">
      <x15ac:absPath xmlns:x15ac="http://schemas.microsoft.com/office/spreadsheetml/2010/11/ac" url="/Users/wuxi/Desktop/beach/beach/Dataset/"/>
    </mc:Choice>
  </mc:AlternateContent>
  <xr:revisionPtr revIDLastSave="0" documentId="13_ncr:1_{37FBA77A-097C-B445-BF44-D8ACBBFD2D9A}" xr6:coauthVersionLast="47" xr6:coauthVersionMax="47" xr10:uidLastSave="{00000000-0000-0000-0000-000000000000}"/>
  <bookViews>
    <workbookView xWindow="0" yWindow="760" windowWidth="30240" windowHeight="17040" xr2:uid="{00000000-000D-0000-FFFF-FFFF00000000}"/>
  </bookViews>
  <sheets>
    <sheet name="无海堤" sheetId="2" r:id="rId1"/>
  </sheets>
  <definedNames>
    <definedName name="_xlnm._FilterDatabase" localSheetId="0" hidden="1">无海堤!$W$1:$W$1039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0" i="2" l="1"/>
  <c r="AF20" i="2" s="1"/>
  <c r="AE20" i="2"/>
  <c r="AH3" i="2"/>
  <c r="AF3" i="2" s="1"/>
  <c r="R454" i="2"/>
  <c r="R445" i="2"/>
  <c r="R440" i="2"/>
  <c r="R430" i="2"/>
  <c r="R416" i="2"/>
  <c r="R403" i="2"/>
  <c r="R369" i="2"/>
  <c r="R331" i="2"/>
  <c r="R317" i="2"/>
  <c r="R310" i="2"/>
  <c r="R303" i="2"/>
  <c r="R299" i="2"/>
  <c r="R295" i="2"/>
  <c r="R290" i="2"/>
  <c r="R283" i="2"/>
  <c r="R277" i="2"/>
  <c r="R270" i="2"/>
  <c r="R266" i="2"/>
  <c r="R263" i="2"/>
  <c r="R254" i="2"/>
  <c r="R247" i="2"/>
  <c r="R241" i="2"/>
  <c r="AH232" i="2"/>
  <c r="AF232" i="2" s="1"/>
  <c r="AH224" i="2"/>
  <c r="AF224" i="2" s="1"/>
  <c r="AH217" i="2"/>
  <c r="AF217" i="2" s="1"/>
  <c r="AH198" i="2"/>
  <c r="AF198" i="2" s="1"/>
  <c r="AH184" i="2"/>
  <c r="AF184" i="2" s="1"/>
  <c r="AH168" i="2"/>
  <c r="AF168" i="2" s="1"/>
  <c r="AH151" i="2"/>
  <c r="AE151" i="2" s="1"/>
  <c r="AH133" i="2"/>
  <c r="AF133" i="2" s="1"/>
  <c r="AH83" i="2"/>
  <c r="AE83" i="2" s="1"/>
  <c r="AE3" i="2" l="1"/>
  <c r="AE224" i="2"/>
  <c r="AF151" i="2"/>
  <c r="AE184" i="2"/>
  <c r="AE198" i="2"/>
  <c r="AF83" i="2"/>
  <c r="AE217" i="2"/>
  <c r="AE133" i="2"/>
  <c r="AE232" i="2"/>
  <c r="AE168" i="2"/>
  <c r="K54" i="2"/>
</calcChain>
</file>

<file path=xl/sharedStrings.xml><?xml version="1.0" encoding="utf-8"?>
<sst xmlns="http://schemas.openxmlformats.org/spreadsheetml/2006/main" count="1778" uniqueCount="1346">
  <si>
    <t>有</t>
  </si>
  <si>
    <t>山东省</t>
  </si>
  <si>
    <t>烟台市</t>
  </si>
  <si>
    <t>NNE</t>
  </si>
  <si>
    <t>N</t>
  </si>
  <si>
    <t>威海市</t>
  </si>
  <si>
    <t>SSE</t>
  </si>
  <si>
    <t>文登区</t>
  </si>
  <si>
    <t>ESE</t>
  </si>
  <si>
    <r>
      <rPr>
        <sz val="11"/>
        <color rgb="FF000000"/>
        <rFont val="宋体"/>
        <family val="3"/>
        <charset val="134"/>
      </rPr>
      <t>序号</t>
    </r>
  </si>
  <si>
    <t>有无海堤</t>
  </si>
  <si>
    <t>有无干滩</t>
  </si>
  <si>
    <r>
      <rPr>
        <sz val="11"/>
        <color rgb="FF000000"/>
        <rFont val="宋体"/>
        <family val="3"/>
        <charset val="134"/>
      </rPr>
      <t>沙滩代码</t>
    </r>
  </si>
  <si>
    <t>沙滩名称</t>
  </si>
  <si>
    <t>地理位置</t>
  </si>
  <si>
    <t>剖面号</t>
  </si>
  <si>
    <r>
      <rPr>
        <sz val="11"/>
        <color rgb="FF000000"/>
        <rFont val="宋体"/>
        <family val="3"/>
        <charset val="134"/>
      </rPr>
      <t>剖面方位角</t>
    </r>
    <r>
      <rPr>
        <sz val="11"/>
        <color rgb="FF000000"/>
        <rFont val="Times New Roman"/>
        <family val="1"/>
      </rPr>
      <t>(º)</t>
    </r>
  </si>
  <si>
    <r>
      <rPr>
        <sz val="11"/>
        <color rgb="FF000000"/>
        <rFont val="宋体"/>
        <family val="3"/>
        <charset val="134"/>
      </rPr>
      <t>剖面长度</t>
    </r>
    <r>
      <rPr>
        <sz val="11"/>
        <color rgb="FF000000"/>
        <rFont val="Times New Roman"/>
        <family val="1"/>
      </rPr>
      <t>(m)</t>
    </r>
  </si>
  <si>
    <r>
      <rPr>
        <sz val="11"/>
        <color rgb="FF000000"/>
        <rFont val="宋体"/>
        <family val="3"/>
        <charset val="134"/>
      </rPr>
      <t>测点号</t>
    </r>
  </si>
  <si>
    <t>地理坐标</t>
  </si>
  <si>
    <r>
      <rPr>
        <sz val="11"/>
        <color rgb="FF000000"/>
        <rFont val="宋体"/>
        <family val="3"/>
        <charset val="134"/>
      </rPr>
      <t>与起点距离</t>
    </r>
    <r>
      <rPr>
        <sz val="11"/>
        <color rgb="FF000000"/>
        <rFont val="Times New Roman"/>
        <family val="1"/>
      </rPr>
      <t>x</t>
    </r>
    <r>
      <rPr>
        <sz val="11"/>
        <color rgb="FF000000"/>
        <rFont val="Times New Roman"/>
        <family val="1"/>
      </rPr>
      <t>(m)</t>
    </r>
  </si>
  <si>
    <r>
      <rPr>
        <sz val="11"/>
        <color rgb="FF000000"/>
        <rFont val="宋体"/>
        <family val="3"/>
        <charset val="134"/>
      </rPr>
      <t>平均海平面</t>
    </r>
    <r>
      <rPr>
        <sz val="11"/>
        <color rgb="FF000000"/>
        <rFont val="Times New Roman"/>
        <family val="1"/>
      </rPr>
      <t>y</t>
    </r>
    <r>
      <rPr>
        <sz val="11"/>
        <color rgb="FF000000"/>
        <rFont val="宋体"/>
        <family val="3"/>
        <charset val="134"/>
      </rPr>
      <t>(</t>
    </r>
    <r>
      <rPr>
        <sz val="11"/>
        <color rgb="FF000000"/>
        <rFont val="Times New Roman"/>
        <family val="1"/>
      </rPr>
      <t>m)</t>
    </r>
  </si>
  <si>
    <r>
      <rPr>
        <sz val="11"/>
        <color rgb="FF000000"/>
        <rFont val="宋体"/>
        <family val="3"/>
        <charset val="134"/>
      </rPr>
      <t>海滩坡度</t>
    </r>
    <r>
      <rPr>
        <sz val="11"/>
        <color rgb="FF000000"/>
        <rFont val="Times New Roman"/>
        <family val="1"/>
      </rPr>
      <t>m</t>
    </r>
  </si>
  <si>
    <r>
      <rPr>
        <sz val="11"/>
        <color rgb="FF000000"/>
        <rFont val="宋体"/>
        <family val="3"/>
        <charset val="134"/>
      </rPr>
      <t>平均粒径(</t>
    </r>
    <r>
      <rPr>
        <sz val="11"/>
        <color rgb="FF000000"/>
        <rFont val="Times New Roman"/>
        <family val="1"/>
      </rPr>
      <t>mm)</t>
    </r>
  </si>
  <si>
    <r>
      <rPr>
        <sz val="11"/>
        <rFont val="宋体"/>
        <family val="3"/>
        <charset val="134"/>
      </rPr>
      <t>粒度系数</t>
    </r>
    <r>
      <rPr>
        <sz val="11"/>
        <rFont val="Times New Roman"/>
        <family val="1"/>
      </rPr>
      <t>(φ)</t>
    </r>
  </si>
  <si>
    <r>
      <rPr>
        <sz val="11"/>
        <rFont val="宋体"/>
        <family val="3"/>
        <charset val="134"/>
      </rPr>
      <t>对应潮汐点位序号</t>
    </r>
  </si>
  <si>
    <r>
      <rPr>
        <sz val="11"/>
        <rFont val="宋体"/>
        <family val="3"/>
        <charset val="134"/>
      </rPr>
      <t>年平均大潮潮差</t>
    </r>
    <r>
      <rPr>
        <sz val="11"/>
        <rFont val="Times New Roman"/>
        <family val="1"/>
      </rPr>
      <t>(m)</t>
    </r>
  </si>
  <si>
    <r>
      <rPr>
        <sz val="11"/>
        <rFont val="宋体"/>
        <family val="3"/>
        <charset val="134"/>
      </rPr>
      <t>年平均潮差</t>
    </r>
    <r>
      <rPr>
        <sz val="11"/>
        <rFont val="Times New Roman"/>
        <family val="1"/>
      </rPr>
      <t>(m)</t>
    </r>
  </si>
  <si>
    <t>主波向数据</t>
  </si>
  <si>
    <r>
      <rPr>
        <sz val="11"/>
        <rFont val="宋体"/>
        <family val="3"/>
        <charset val="134"/>
      </rPr>
      <t>相对潮差</t>
    </r>
    <r>
      <rPr>
        <sz val="11"/>
        <rFont val="Times New Roman"/>
        <family val="1"/>
      </rPr>
      <t>RTR</t>
    </r>
  </si>
  <si>
    <r>
      <rPr>
        <sz val="11"/>
        <rFont val="宋体"/>
        <family val="3"/>
        <charset val="134"/>
      </rPr>
      <t>无量纲沉降速率</t>
    </r>
    <r>
      <rPr>
        <sz val="11"/>
        <rFont val="Times New Roman"/>
        <family val="1"/>
      </rPr>
      <t>Ω</t>
    </r>
  </si>
  <si>
    <r>
      <rPr>
        <sz val="11"/>
        <rFont val="宋体"/>
        <family val="3"/>
        <charset val="134"/>
      </rPr>
      <t>高潮泥沙沉降速度</t>
    </r>
    <r>
      <rPr>
        <sz val="11"/>
        <rFont val="Times New Roman"/>
        <family val="1"/>
      </rPr>
      <t>(ω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</si>
  <si>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破波波高</t>
    </r>
    <r>
      <rPr>
        <sz val="11"/>
        <rFont val="Times New Roman"/>
        <family val="1"/>
      </rPr>
      <t>H</t>
    </r>
    <r>
      <rPr>
        <vertAlign val="subscript"/>
        <sz val="11"/>
        <rFont val="Times New Roman"/>
        <family val="1"/>
      </rPr>
      <t>b</t>
    </r>
    <r>
      <rPr>
        <sz val="11"/>
        <rFont val="Times New Roman"/>
        <family val="1"/>
      </rPr>
      <t>(m)</t>
    </r>
  </si>
  <si>
    <r>
      <rPr>
        <sz val="11"/>
        <rFont val="宋体"/>
        <family val="3"/>
        <charset val="134"/>
      </rPr>
      <t>深水波波高</t>
    </r>
    <r>
      <rPr>
        <sz val="11"/>
        <rFont val="Times New Roman"/>
        <family val="1"/>
      </rPr>
      <t>H</t>
    </r>
    <r>
      <rPr>
        <vertAlign val="subscript"/>
        <sz val="11"/>
        <rFont val="Times New Roman"/>
        <family val="1"/>
      </rPr>
      <t>d</t>
    </r>
    <r>
      <rPr>
        <sz val="11"/>
        <rFont val="Times New Roman"/>
        <family val="1"/>
      </rPr>
      <t>(m)</t>
    </r>
  </si>
  <si>
    <r>
      <rPr>
        <sz val="11"/>
        <rFont val="宋体"/>
        <family val="3"/>
        <charset val="134"/>
      </rPr>
      <t>年平均周期</t>
    </r>
    <r>
      <rPr>
        <sz val="11"/>
        <rFont val="Times New Roman"/>
        <family val="1"/>
      </rPr>
      <t>(s)</t>
    </r>
  </si>
  <si>
    <t>省</t>
  </si>
  <si>
    <t>市</t>
  </si>
  <si>
    <t>区(县)</t>
  </si>
  <si>
    <r>
      <rPr>
        <sz val="11"/>
        <color rgb="FF000000"/>
        <rFont val="宋体"/>
        <family val="3"/>
        <charset val="134"/>
      </rPr>
      <t>经度</t>
    </r>
    <r>
      <rPr>
        <sz val="11"/>
        <color rgb="FF000000"/>
        <rFont val="Times New Roman"/>
        <family val="1"/>
      </rPr>
      <t>(º)</t>
    </r>
  </si>
  <si>
    <r>
      <rPr>
        <sz val="11"/>
        <color rgb="FF000000"/>
        <rFont val="宋体"/>
        <family val="3"/>
        <charset val="134"/>
      </rPr>
      <t>纬度</t>
    </r>
    <r>
      <rPr>
        <sz val="11"/>
        <color rgb="FF000000"/>
        <rFont val="Times New Roman"/>
        <family val="1"/>
      </rPr>
      <t>(º)</t>
    </r>
  </si>
  <si>
    <r>
      <rPr>
        <sz val="11"/>
        <rFont val="宋体"/>
        <family val="3"/>
        <charset val="134"/>
      </rPr>
      <t>平均粒径</t>
    </r>
    <r>
      <rPr>
        <sz val="11"/>
        <rFont val="Times New Roman"/>
        <family val="1"/>
      </rPr>
      <t>(Mz)</t>
    </r>
  </si>
  <si>
    <r>
      <rPr>
        <sz val="11"/>
        <rFont val="宋体"/>
        <family val="3"/>
        <charset val="134"/>
      </rPr>
      <t>分选系数</t>
    </r>
    <r>
      <rPr>
        <sz val="11"/>
        <rFont val="Times New Roman"/>
        <family val="1"/>
      </rPr>
      <t>(δ)</t>
    </r>
  </si>
  <si>
    <r>
      <rPr>
        <sz val="11"/>
        <rFont val="宋体"/>
        <family val="3"/>
        <charset val="134"/>
      </rPr>
      <t>偏态</t>
    </r>
    <r>
      <rPr>
        <sz val="11"/>
        <rFont val="Times New Roman"/>
        <family val="1"/>
      </rPr>
      <t>(Sk)</t>
    </r>
  </si>
  <si>
    <r>
      <rPr>
        <sz val="11"/>
        <rFont val="宋体"/>
        <family val="3"/>
        <charset val="134"/>
      </rPr>
      <t>峰态</t>
    </r>
    <r>
      <rPr>
        <sz val="11"/>
        <rFont val="Times New Roman"/>
        <family val="1"/>
      </rPr>
      <t>(Kg)</t>
    </r>
  </si>
  <si>
    <r>
      <rPr>
        <sz val="11"/>
        <rFont val="宋体"/>
        <family val="3"/>
        <charset val="134"/>
      </rPr>
      <t>主波向度数（</t>
    </r>
    <r>
      <rPr>
        <sz val="11"/>
        <rFont val="Times New Roman"/>
        <family val="1"/>
      </rPr>
      <t>°</t>
    </r>
    <r>
      <rPr>
        <sz val="11"/>
        <rFont val="宋体"/>
        <family val="3"/>
        <charset val="134"/>
      </rPr>
      <t>）</t>
    </r>
  </si>
  <si>
    <t>主波向</t>
  </si>
  <si>
    <t>频率</t>
  </si>
  <si>
    <r>
      <rPr>
        <sz val="11"/>
        <color theme="1"/>
        <rFont val="宋体"/>
        <family val="3"/>
        <charset val="134"/>
      </rPr>
      <t>平均波高(</t>
    </r>
    <r>
      <rPr>
        <sz val="11"/>
        <color theme="1"/>
        <rFont val="Times New Roman"/>
        <family val="1"/>
      </rPr>
      <t>m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</si>
  <si>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1"/>
        <rFont val="宋体"/>
        <family val="3"/>
        <charset val="134"/>
      </rPr>
      <t>周期(</t>
    </r>
    <r>
      <rPr>
        <sz val="11"/>
        <color theme="1"/>
        <rFont val="Times New Roman"/>
        <family val="1"/>
      </rPr>
      <t>s</t>
    </r>
    <r>
      <rPr>
        <sz val="11"/>
        <color theme="1"/>
        <rFont val="宋体"/>
        <family val="3"/>
        <charset val="134"/>
      </rPr>
      <t>)</t>
    </r>
  </si>
  <si>
    <t>无</t>
  </si>
  <si>
    <t>威海南辛庄沙滩</t>
  </si>
  <si>
    <t>3710030041P01</t>
  </si>
  <si>
    <t>3710030041P01-011</t>
  </si>
  <si>
    <t>3710030041P01-012</t>
  </si>
  <si>
    <t>3710030041P01-013</t>
  </si>
  <si>
    <t>3710030041P01-014</t>
  </si>
  <si>
    <t>3710030041P01-015</t>
  </si>
  <si>
    <t>3710030041P01-016</t>
  </si>
  <si>
    <t>3710030041P01-017</t>
  </si>
  <si>
    <t>3710030041P01-018</t>
  </si>
  <si>
    <t>3710030041P01-019</t>
  </si>
  <si>
    <t>3710030041P01-020</t>
  </si>
  <si>
    <t>3710030041P01-021</t>
  </si>
  <si>
    <t>3710030041P01-022</t>
  </si>
  <si>
    <t>烟台远牛沙滩</t>
  </si>
  <si>
    <t>海阳市</t>
  </si>
  <si>
    <t>3706870061P01</t>
  </si>
  <si>
    <t>3706870061P01-018</t>
  </si>
  <si>
    <t>3706870061P01-019</t>
  </si>
  <si>
    <t>3706870061P01-020</t>
  </si>
  <si>
    <t>3706870061P01-021</t>
  </si>
  <si>
    <t>3706870061P01-022</t>
  </si>
  <si>
    <t>3706870061P01-023</t>
  </si>
  <si>
    <t>3706870061P01-024</t>
  </si>
  <si>
    <t>3706870061P01-025</t>
  </si>
  <si>
    <t>3706870061P01-026</t>
  </si>
  <si>
    <t>3706870061P01-027</t>
  </si>
  <si>
    <t>3706870061P01-028</t>
  </si>
  <si>
    <t>3706870061P01-029</t>
  </si>
  <si>
    <t>3706870061P01-030</t>
  </si>
  <si>
    <t>3706870061P01-031</t>
  </si>
  <si>
    <t>浙江省</t>
  </si>
  <si>
    <t>舟山市</t>
  </si>
  <si>
    <t>E</t>
  </si>
  <si>
    <t>福建省</t>
  </si>
  <si>
    <t>宁德市</t>
  </si>
  <si>
    <t>霞浦县</t>
  </si>
  <si>
    <t>福州市</t>
  </si>
  <si>
    <t>ENE</t>
  </si>
  <si>
    <t>舟山市普陀山岛千步沙沙滩</t>
  </si>
  <si>
    <t>普陀区</t>
  </si>
  <si>
    <t>3309030202P01</t>
  </si>
  <si>
    <t>3309030202P01-029</t>
  </si>
  <si>
    <t>3309030202P01-030</t>
  </si>
  <si>
    <t>3309030202P01-031</t>
  </si>
  <si>
    <t>3309030202P01-032</t>
  </si>
  <si>
    <t>3309030202P01-033</t>
  </si>
  <si>
    <t>3309030202P01-034</t>
  </si>
  <si>
    <t>3309030202P01-035</t>
  </si>
  <si>
    <t>3309030202P01-036</t>
  </si>
  <si>
    <t>3309030202P01-037</t>
  </si>
  <si>
    <t>3309030202P01-038</t>
  </si>
  <si>
    <t>3309030202P01-039</t>
  </si>
  <si>
    <t>霞浦县闾峡港沙滩</t>
  </si>
  <si>
    <t>3509210151P02</t>
  </si>
  <si>
    <t>3509210151P02-019</t>
  </si>
  <si>
    <t xml:space="preserve">120.10531835	</t>
  </si>
  <si>
    <t xml:space="preserve">26.64318976	</t>
  </si>
  <si>
    <t>3509210151P02-020</t>
  </si>
  <si>
    <t xml:space="preserve">120.10533588	</t>
  </si>
  <si>
    <t xml:space="preserve">26.64319886	</t>
  </si>
  <si>
    <t>3509210151P02-021</t>
  </si>
  <si>
    <t xml:space="preserve">120.10534998	</t>
  </si>
  <si>
    <t xml:space="preserve">26.64320607	</t>
  </si>
  <si>
    <t>3509210151P02-022</t>
  </si>
  <si>
    <t xml:space="preserve">120.10537766	</t>
  </si>
  <si>
    <t xml:space="preserve">26.64322064	</t>
  </si>
  <si>
    <t>3509210151P02-023</t>
  </si>
  <si>
    <t xml:space="preserve">120.10541474	</t>
  </si>
  <si>
    <t xml:space="preserve">26.64323979	</t>
  </si>
  <si>
    <t>3509210151P02-024</t>
  </si>
  <si>
    <t xml:space="preserve">120.10544242	</t>
  </si>
  <si>
    <t xml:space="preserve">26.64325386	</t>
  </si>
  <si>
    <t>3509210151P02-025</t>
  </si>
  <si>
    <t xml:space="preserve">120.10551122	</t>
  </si>
  <si>
    <t xml:space="preserve">26.64328989	</t>
  </si>
  <si>
    <t>3509210151P02-026</t>
  </si>
  <si>
    <t xml:space="preserve">120.10555611	</t>
  </si>
  <si>
    <t xml:space="preserve">26.64331287	</t>
  </si>
  <si>
    <t>3509210151P02-027</t>
  </si>
  <si>
    <t xml:space="preserve">120.10563350	</t>
  </si>
  <si>
    <t xml:space="preserve">26.64335301	</t>
  </si>
  <si>
    <t>3509210151P02-028</t>
  </si>
  <si>
    <t xml:space="preserve">120.10569928	</t>
  </si>
  <si>
    <t xml:space="preserve">26.64338700	</t>
  </si>
  <si>
    <t>3509210151P02-029</t>
  </si>
  <si>
    <t xml:space="preserve">120.10577685	</t>
  </si>
  <si>
    <t xml:space="preserve">26.64342710	</t>
  </si>
  <si>
    <t>3509210151P02-030</t>
  </si>
  <si>
    <t xml:space="preserve">120.10588514	</t>
  </si>
  <si>
    <t xml:space="preserve">26.64348361	</t>
  </si>
  <si>
    <t>3509210151P02-031</t>
  </si>
  <si>
    <t xml:space="preserve">120.10597082	</t>
  </si>
  <si>
    <t xml:space="preserve">26.64352753	</t>
  </si>
  <si>
    <t>3509210151P02-032</t>
  </si>
  <si>
    <t xml:space="preserve">120.10606392	</t>
  </si>
  <si>
    <t xml:space="preserve">26.64357598	</t>
  </si>
  <si>
    <t>3509210151P02-033</t>
  </si>
  <si>
    <t xml:space="preserve">120.10616210	</t>
  </si>
  <si>
    <t xml:space="preserve">26.64362681	</t>
  </si>
  <si>
    <t>3509210151P02-034</t>
  </si>
  <si>
    <t xml:space="preserve">120.10619772	</t>
  </si>
  <si>
    <t xml:space="preserve">26.64364495	</t>
  </si>
  <si>
    <t>3509210151P02-035</t>
  </si>
  <si>
    <t xml:space="preserve">120.10624574	</t>
  </si>
  <si>
    <t xml:space="preserve">26.64366999	</t>
  </si>
  <si>
    <t>3509210151P02-036</t>
  </si>
  <si>
    <t xml:space="preserve">120.10633474	</t>
  </si>
  <si>
    <t xml:space="preserve">26.64371596	</t>
  </si>
  <si>
    <t>平潭县</t>
  </si>
  <si>
    <t>莆田市</t>
  </si>
  <si>
    <t>秀屿区</t>
  </si>
  <si>
    <t>NE</t>
  </si>
  <si>
    <t>泉州市</t>
  </si>
  <si>
    <t>惠安县</t>
  </si>
  <si>
    <t>漳州市</t>
  </si>
  <si>
    <t>平潭县长江澳沙滩</t>
    <phoneticPr fontId="16" type="noConversion"/>
  </si>
  <si>
    <t>3501280182P40</t>
  </si>
  <si>
    <t>3501280182P40-054</t>
  </si>
  <si>
    <t>3501280182P40-055</t>
  </si>
  <si>
    <t>3501280182P40-056</t>
  </si>
  <si>
    <t>3501280182P40-057</t>
  </si>
  <si>
    <t>3501280182P40-058</t>
  </si>
  <si>
    <t>3501280182P40-059</t>
  </si>
  <si>
    <t>3501280182P40-060</t>
  </si>
  <si>
    <t>3501280182P40-061</t>
  </si>
  <si>
    <t>3501280182P40-062</t>
  </si>
  <si>
    <t>3501280182P40-063</t>
  </si>
  <si>
    <t>3501280182P40-064</t>
  </si>
  <si>
    <t>3501280182P40-065</t>
  </si>
  <si>
    <t>3501280182P40-066</t>
  </si>
  <si>
    <t>3501280182P40-067</t>
  </si>
  <si>
    <t>3501280182P40-068</t>
  </si>
  <si>
    <t>3501280182P40-069</t>
  </si>
  <si>
    <t>3501280182P40-070</t>
  </si>
  <si>
    <t>3501280182P40-071</t>
  </si>
  <si>
    <t>3501280182P40-072</t>
  </si>
  <si>
    <t>3501280182P40-073</t>
  </si>
  <si>
    <t>3501280182P40-074</t>
  </si>
  <si>
    <t>3501280182P40-075</t>
  </si>
  <si>
    <t>3501280182P40-076</t>
  </si>
  <si>
    <t>3501280182P40-077</t>
  </si>
  <si>
    <t>3501280182P40-078</t>
  </si>
  <si>
    <t>3501280182P40-079</t>
  </si>
  <si>
    <t>3501280182P40-080</t>
  </si>
  <si>
    <t>3501280182P40-081</t>
  </si>
  <si>
    <t>3501280182P40-082</t>
  </si>
  <si>
    <t>3501280182P40-083</t>
  </si>
  <si>
    <t>3501280182P40-084</t>
  </si>
  <si>
    <t>3501280182P40-085</t>
  </si>
  <si>
    <t>3501280182P40-086</t>
  </si>
  <si>
    <t>3501280182P40-087</t>
  </si>
  <si>
    <t>3501280182P40-088</t>
  </si>
  <si>
    <t>3501280182P40-089</t>
  </si>
  <si>
    <t>3501280182P40-090</t>
  </si>
  <si>
    <t>3501280182P40-091</t>
  </si>
  <si>
    <t>3501280182P40-092</t>
  </si>
  <si>
    <t>3501280182P40-093</t>
  </si>
  <si>
    <t>3501280182P40-094</t>
  </si>
  <si>
    <t>3501280182P40-095</t>
  </si>
  <si>
    <t>3501280182P40-096</t>
  </si>
  <si>
    <t>3501280182P40-097</t>
  </si>
  <si>
    <t>3501280182P40-098</t>
  </si>
  <si>
    <t>3501280182P40-099</t>
  </si>
  <si>
    <t>3501280182P40-100</t>
  </si>
  <si>
    <t>3501280182P40-101</t>
  </si>
  <si>
    <t>3501280182P40-102</t>
  </si>
  <si>
    <t>3501280182P40-103</t>
  </si>
  <si>
    <t>平潭县山岐澳沙滩</t>
    <phoneticPr fontId="16" type="noConversion"/>
  </si>
  <si>
    <t>3501280482P08</t>
  </si>
  <si>
    <t>3501280482P08-011</t>
  </si>
  <si>
    <t>3501280482P08-012</t>
  </si>
  <si>
    <t>3501280482P08-013</t>
  </si>
  <si>
    <t>3501280482P08-014</t>
  </si>
  <si>
    <t>3501280482P08-015</t>
  </si>
  <si>
    <t>3501280482P08-016</t>
  </si>
  <si>
    <t>3501280482P08-017</t>
  </si>
  <si>
    <t>3501280482P08-018</t>
  </si>
  <si>
    <t>3501280482P08-019</t>
  </si>
  <si>
    <t>3501280482P08-020</t>
  </si>
  <si>
    <t>3501280482P08-021</t>
  </si>
  <si>
    <t>3501280482P08-022</t>
  </si>
  <si>
    <t>3501280482P08-023</t>
  </si>
  <si>
    <t>3501280482P08-024</t>
  </si>
  <si>
    <t>3501280482P08-025</t>
  </si>
  <si>
    <t>3501280482P08-026</t>
  </si>
  <si>
    <t>3501280482P08-027</t>
  </si>
  <si>
    <t>3501280482P08-028</t>
  </si>
  <si>
    <t>莆田市湄洲岛九宝澜黄金沙滩</t>
    <phoneticPr fontId="1" type="noConversion"/>
  </si>
  <si>
    <t>3503050582P04</t>
  </si>
  <si>
    <t>3503050582P04-015</t>
  </si>
  <si>
    <t>3503050582P04-016</t>
  </si>
  <si>
    <t>3503050582P04-017</t>
  </si>
  <si>
    <t>3503050582P04-018</t>
  </si>
  <si>
    <t>3503050582P04-019</t>
  </si>
  <si>
    <t>3503050582P04-020</t>
  </si>
  <si>
    <t>3503050582P04-021</t>
  </si>
  <si>
    <t>3503050582P04-022</t>
  </si>
  <si>
    <t>3503050582P04-023</t>
  </si>
  <si>
    <t>3503050582P04-024</t>
  </si>
  <si>
    <t>3503050582P04-025</t>
  </si>
  <si>
    <t>3503050582P04-026</t>
  </si>
  <si>
    <t>3503050582P04-027</t>
  </si>
  <si>
    <t>3503050582P04-028</t>
  </si>
  <si>
    <t>3503050582P04-029</t>
  </si>
  <si>
    <t>3503050582P04-030</t>
  </si>
  <si>
    <t>3503050582P04-031</t>
  </si>
  <si>
    <t>惠安县崇武海滨森林公园沙滩</t>
    <phoneticPr fontId="1" type="noConversion"/>
  </si>
  <si>
    <t>3505210161P02</t>
  </si>
  <si>
    <t>3505210161P02-021</t>
  </si>
  <si>
    <t>3505210161P02-022</t>
  </si>
  <si>
    <t>3505210161P02-023</t>
  </si>
  <si>
    <t>3505210161P02-024</t>
  </si>
  <si>
    <t>3505210161P02-025</t>
  </si>
  <si>
    <t>3505210161P02-026</t>
  </si>
  <si>
    <t>3505210161P02-027</t>
  </si>
  <si>
    <t>3505210161P02-028</t>
  </si>
  <si>
    <t>3505210161P02-029</t>
  </si>
  <si>
    <t>3505210161P02-030</t>
  </si>
  <si>
    <t>3505210161P02-031</t>
  </si>
  <si>
    <t>3505210161P02-032</t>
  </si>
  <si>
    <t>3505210161P02-033</t>
  </si>
  <si>
    <t>3505210161P02-034</t>
  </si>
  <si>
    <t>3505210161P02-035</t>
  </si>
  <si>
    <t>3505210161P02-036</t>
  </si>
  <si>
    <t>晋江市深沪湾沙滩</t>
    <phoneticPr fontId="1" type="noConversion"/>
  </si>
  <si>
    <t>晋江市</t>
  </si>
  <si>
    <t>3505820011P02</t>
  </si>
  <si>
    <t>3505820011P02-017</t>
  </si>
  <si>
    <t>3505820011P02-018</t>
  </si>
  <si>
    <t>3505820011P02-019</t>
  </si>
  <si>
    <t>3505820011P02-020</t>
  </si>
  <si>
    <t>3505820011P02-021</t>
  </si>
  <si>
    <t>3505820011P02-022</t>
  </si>
  <si>
    <t>3505820011P02-023</t>
  </si>
  <si>
    <t>3505820011P02-024</t>
  </si>
  <si>
    <t>3505820011P02-025</t>
  </si>
  <si>
    <t>3505820011P02-026</t>
  </si>
  <si>
    <t>3505820011P02-027</t>
  </si>
  <si>
    <t>3505820011P02-028</t>
  </si>
  <si>
    <t>3505820011P02-029</t>
  </si>
  <si>
    <t>3505820011P02-030</t>
  </si>
  <si>
    <t>晋江市金沙湾沙滩</t>
    <phoneticPr fontId="1" type="noConversion"/>
  </si>
  <si>
    <t>3505820081P03</t>
  </si>
  <si>
    <t>3505820081P03-018</t>
  </si>
  <si>
    <t>3505820081P03-019</t>
  </si>
  <si>
    <t>3505820081P03-020</t>
  </si>
  <si>
    <t>3505820081P03-021</t>
  </si>
  <si>
    <t>3505820081P03-022</t>
  </si>
  <si>
    <t>3505820081P03-023</t>
  </si>
  <si>
    <t>3505820081P03-024</t>
  </si>
  <si>
    <t>3505820081P03-025</t>
  </si>
  <si>
    <t>3505820081P03-026</t>
  </si>
  <si>
    <t>3505820081P03-027</t>
  </si>
  <si>
    <t>3505820081P03-028</t>
  </si>
  <si>
    <t>3505820081P03-029</t>
  </si>
  <si>
    <t>3505820081P03-030</t>
  </si>
  <si>
    <t>3505820081P03-031</t>
  </si>
  <si>
    <t>3505820081P03-032</t>
  </si>
  <si>
    <t>3505820081P03-033</t>
  </si>
  <si>
    <t>3505820081P03-034</t>
  </si>
  <si>
    <t>3505820081P03-035</t>
  </si>
  <si>
    <t>3505820081P03-036</t>
  </si>
  <si>
    <t>漳州市隆教湾沙滩</t>
    <phoneticPr fontId="1" type="noConversion"/>
  </si>
  <si>
    <t>龙海区</t>
  </si>
  <si>
    <t>3506040101P03</t>
  </si>
  <si>
    <t>3506040101P03-018</t>
  </si>
  <si>
    <t>3506040101P03-019</t>
  </si>
  <si>
    <t>3506040101P03-020</t>
  </si>
  <si>
    <t>3506040101P03-021</t>
  </si>
  <si>
    <t>3506040101P03-022</t>
  </si>
  <si>
    <t>3506040101P03-023</t>
  </si>
  <si>
    <t>3506040101P03-024</t>
  </si>
  <si>
    <t>漳浦县前湖湾沙滩</t>
    <phoneticPr fontId="1" type="noConversion"/>
  </si>
  <si>
    <t>漳浦县</t>
  </si>
  <si>
    <t>3506230061P02</t>
  </si>
  <si>
    <t>3506230061P02-021</t>
  </si>
  <si>
    <t>3506230061P02-022</t>
  </si>
  <si>
    <t>3506230061P02-023</t>
  </si>
  <si>
    <t>3506230061P02-024</t>
  </si>
  <si>
    <t>3506230061P02-025</t>
  </si>
  <si>
    <t>3506230061P02-026</t>
  </si>
  <si>
    <t>3506230061P02-027</t>
  </si>
  <si>
    <t>3506230061P02-028</t>
  </si>
  <si>
    <t>漳浦县浮头湾沙滩</t>
    <phoneticPr fontId="1" type="noConversion"/>
  </si>
  <si>
    <t>3506230131P02</t>
  </si>
  <si>
    <t>3506230131P02-031</t>
  </si>
  <si>
    <t>3506230131P02-032</t>
  </si>
  <si>
    <t>3506230131P02-033</t>
  </si>
  <si>
    <t>3506230131P02-034</t>
  </si>
  <si>
    <t>3506230131P02-035</t>
  </si>
  <si>
    <t>3506230131P02-036</t>
  </si>
  <si>
    <t>3506230131P02-037</t>
  </si>
  <si>
    <t>3506230131P02-038</t>
  </si>
  <si>
    <t>3506230131P02-039</t>
  </si>
  <si>
    <r>
      <rPr>
        <sz val="11"/>
        <rFont val="宋体"/>
        <family val="3"/>
        <charset val="134"/>
      </rPr>
      <t>汕头市培隆沙滩</t>
    </r>
  </si>
  <si>
    <r>
      <rPr>
        <sz val="11"/>
        <rFont val="宋体"/>
        <family val="3"/>
        <charset val="134"/>
      </rPr>
      <t>广东省</t>
    </r>
  </si>
  <si>
    <r>
      <rPr>
        <sz val="11"/>
        <rFont val="宋体"/>
        <family val="3"/>
        <charset val="134"/>
      </rPr>
      <t>汕头市</t>
    </r>
  </si>
  <si>
    <r>
      <rPr>
        <sz val="11"/>
        <rFont val="宋体"/>
        <family val="3"/>
        <charset val="134"/>
      </rPr>
      <t>澄海区</t>
    </r>
  </si>
  <si>
    <t>4405150011P01</t>
  </si>
  <si>
    <t>4405150011P01-031</t>
  </si>
  <si>
    <r>
      <rPr>
        <sz val="11"/>
        <color rgb="FF000000"/>
        <rFont val="Times New Roman"/>
        <family val="1"/>
      </rPr>
      <t>E</t>
    </r>
  </si>
  <si>
    <t>4405150011P01-032</t>
  </si>
  <si>
    <t>4405150011P01-033</t>
  </si>
  <si>
    <t>4405150011P01-034</t>
  </si>
  <si>
    <t>4405150011P01-035</t>
  </si>
  <si>
    <t>4405150011P01-036</t>
  </si>
  <si>
    <r>
      <rPr>
        <sz val="11"/>
        <rFont val="宋体"/>
        <family val="3"/>
        <charset val="134"/>
      </rPr>
      <t>汕头市海门湾沙滩</t>
    </r>
  </si>
  <si>
    <r>
      <rPr>
        <sz val="11"/>
        <rFont val="宋体"/>
        <family val="3"/>
        <charset val="134"/>
      </rPr>
      <t>潮南区</t>
    </r>
  </si>
  <si>
    <t>4405140011P03</t>
  </si>
  <si>
    <t>4405140011P03-029</t>
  </si>
  <si>
    <t>4405140011P03-030</t>
  </si>
  <si>
    <t>4405140011P03-031</t>
  </si>
  <si>
    <t>4405140011P03-032</t>
  </si>
  <si>
    <t>4405140011P03-033</t>
  </si>
  <si>
    <t>4405140011P03-034</t>
  </si>
  <si>
    <t>4405140011P03-035</t>
  </si>
  <si>
    <t>4405140011P10</t>
  </si>
  <si>
    <t>4405140011P10-030</t>
  </si>
  <si>
    <t>4405140011P10-031</t>
  </si>
  <si>
    <t>4405140011P10-032</t>
  </si>
  <si>
    <t>4405140011P10-033</t>
  </si>
  <si>
    <t>4405140011P10-034</t>
  </si>
  <si>
    <t>4405140011P10-035</t>
  </si>
  <si>
    <t>4405140011P10-036</t>
  </si>
  <si>
    <t>4405140011P10-037</t>
  </si>
  <si>
    <t>4405140011P10-038</t>
  </si>
  <si>
    <r>
      <rPr>
        <sz val="11"/>
        <rFont val="宋体"/>
        <family val="3"/>
        <charset val="134"/>
      </rPr>
      <t>惠来县靖海湾沙滩</t>
    </r>
  </si>
  <si>
    <r>
      <rPr>
        <sz val="11"/>
        <rFont val="宋体"/>
        <family val="3"/>
        <charset val="134"/>
      </rPr>
      <t>揭阳市</t>
    </r>
  </si>
  <si>
    <r>
      <rPr>
        <sz val="11"/>
        <rFont val="宋体"/>
        <family val="3"/>
        <charset val="134"/>
      </rPr>
      <t>惠来县</t>
    </r>
  </si>
  <si>
    <t>4452240161P01</t>
  </si>
  <si>
    <t>4452240161P01-034</t>
  </si>
  <si>
    <t>4452240161P01-035</t>
  </si>
  <si>
    <t>4452240161P01-036</t>
  </si>
  <si>
    <t>惠来县龙江口沙滩</t>
    <phoneticPr fontId="1" type="noConversion"/>
  </si>
  <si>
    <t>4452240391P01</t>
  </si>
  <si>
    <t>4452240391P01-033</t>
  </si>
  <si>
    <t>4452240391P01-034</t>
  </si>
  <si>
    <t>4452240391P01-035</t>
  </si>
  <si>
    <t>4452240391P01-036</t>
  </si>
  <si>
    <r>
      <rPr>
        <sz val="11"/>
        <rFont val="宋体"/>
        <family val="3"/>
        <charset val="134"/>
      </rPr>
      <t>海丰县大湖沙滩</t>
    </r>
  </si>
  <si>
    <r>
      <rPr>
        <sz val="11"/>
        <rFont val="宋体"/>
        <family val="3"/>
        <charset val="134"/>
      </rPr>
      <t>汕尾市</t>
    </r>
  </si>
  <si>
    <r>
      <rPr>
        <sz val="11"/>
        <rFont val="宋体"/>
        <family val="3"/>
        <charset val="134"/>
      </rPr>
      <t>海丰县</t>
    </r>
  </si>
  <si>
    <t>4415210011P02</t>
  </si>
  <si>
    <t>4415210011P02-026</t>
  </si>
  <si>
    <r>
      <rPr>
        <sz val="11"/>
        <color rgb="FF000000"/>
        <rFont val="Times New Roman"/>
        <family val="1"/>
      </rPr>
      <t>ESE</t>
    </r>
  </si>
  <si>
    <t>4415210011P02-027</t>
  </si>
  <si>
    <t>4415210011P02-028</t>
  </si>
  <si>
    <t>4415210011P02-029</t>
  </si>
  <si>
    <t>4415210011P02-030</t>
  </si>
  <si>
    <t>4415210011P02-031</t>
  </si>
  <si>
    <t>4415210011P02-032</t>
  </si>
  <si>
    <t>4415210011P04</t>
  </si>
  <si>
    <t>4415210011P04-017</t>
  </si>
  <si>
    <t>4415210011P04-018</t>
  </si>
  <si>
    <t>4415210011P04-019</t>
  </si>
  <si>
    <t>4415210011P04-020</t>
  </si>
  <si>
    <t>4415210011P04-021</t>
  </si>
  <si>
    <t>4415210011P04-022</t>
  </si>
  <si>
    <r>
      <rPr>
        <sz val="11"/>
        <rFont val="宋体"/>
        <family val="3"/>
        <charset val="134"/>
      </rPr>
      <t>汕尾市施公寮岛新围后江沙滩</t>
    </r>
  </si>
  <si>
    <r>
      <rPr>
        <sz val="11"/>
        <rFont val="宋体"/>
        <family val="3"/>
        <charset val="134"/>
      </rPr>
      <t>城区</t>
    </r>
  </si>
  <si>
    <t>4415020142P02</t>
  </si>
  <si>
    <t>4415020142P02-022</t>
  </si>
  <si>
    <t>4415020142P02-023</t>
  </si>
  <si>
    <t>4415020142P02-024</t>
  </si>
  <si>
    <t>4415020142P02-025</t>
  </si>
  <si>
    <t>4415020142P02-026</t>
  </si>
  <si>
    <t>4415020142P02-027</t>
  </si>
  <si>
    <t>4415020142P02-028</t>
  </si>
  <si>
    <t>4415020142P03</t>
  </si>
  <si>
    <t>4415020142P03-024</t>
  </si>
  <si>
    <t>4415020142P03-025</t>
  </si>
  <si>
    <t>4415020142P03-026</t>
  </si>
  <si>
    <t>4415020142P03-027</t>
  </si>
  <si>
    <t>4415020142P03-028</t>
  </si>
  <si>
    <r>
      <rPr>
        <sz val="11"/>
        <rFont val="宋体"/>
        <family val="3"/>
        <charset val="134"/>
      </rPr>
      <t>汕尾市龙潭坑沙滩</t>
    </r>
  </si>
  <si>
    <t>4415020391P03</t>
  </si>
  <si>
    <t>4415020391P03-029</t>
  </si>
  <si>
    <t>4415020391P03-030</t>
  </si>
  <si>
    <t>4415020391P03-031</t>
  </si>
  <si>
    <t>4415020391P03-032</t>
  </si>
  <si>
    <r>
      <rPr>
        <sz val="11"/>
        <rFont val="宋体"/>
        <family val="3"/>
        <charset val="134"/>
      </rPr>
      <t>汕尾市金町湾沙滩</t>
    </r>
  </si>
  <si>
    <t>4415020501P04</t>
  </si>
  <si>
    <t>4415020501P04-027</t>
  </si>
  <si>
    <r>
      <rPr>
        <sz val="11"/>
        <color rgb="FF000000"/>
        <rFont val="Times New Roman"/>
        <family val="1"/>
      </rPr>
      <t>SE</t>
    </r>
  </si>
  <si>
    <t>4415020501P04-028</t>
  </si>
  <si>
    <t>4415020501P04-029</t>
  </si>
  <si>
    <t>4415020501P04-030</t>
  </si>
  <si>
    <t>阳江市河北港沙滩</t>
  </si>
  <si>
    <t>广东省</t>
  </si>
  <si>
    <t>阳江市</t>
  </si>
  <si>
    <t>阳西县</t>
  </si>
  <si>
    <t>茂名市</t>
  </si>
  <si>
    <t>电白区</t>
  </si>
  <si>
    <t>台山市塘角湾沙滩</t>
  </si>
  <si>
    <t>江门市</t>
  </si>
  <si>
    <t>台山市</t>
  </si>
  <si>
    <t>4407810251P04</t>
  </si>
  <si>
    <t>4407810251P04-027</t>
  </si>
  <si>
    <t>4407810251P04-028</t>
  </si>
  <si>
    <t>4407810251P04-029</t>
  </si>
  <si>
    <t>4407810251P04-030</t>
  </si>
  <si>
    <t>4407810251P04-031</t>
  </si>
  <si>
    <t>4407810251P04-032</t>
  </si>
  <si>
    <t>4407810251P04-033</t>
  </si>
  <si>
    <t>阳江市三丫港沙滩</t>
  </si>
  <si>
    <t>阳东区</t>
  </si>
  <si>
    <t>4417230121P06</t>
  </si>
  <si>
    <t>4417230121P06-048</t>
  </si>
  <si>
    <t>4417230121P06-049</t>
  </si>
  <si>
    <t>4417230121P06-050</t>
  </si>
  <si>
    <t>4417230121P06-051</t>
  </si>
  <si>
    <t>4417230121P06-052</t>
  </si>
  <si>
    <t>4417230121P06-053</t>
  </si>
  <si>
    <t>4417230121P06-054</t>
  </si>
  <si>
    <t>4417210121P05</t>
  </si>
  <si>
    <t>4417210121P05-028</t>
  </si>
  <si>
    <t>4417210121P05-029</t>
  </si>
  <si>
    <t>4417210121P05-030</t>
  </si>
  <si>
    <t>4417210121P05-031</t>
  </si>
  <si>
    <t>4417210121P05-032</t>
  </si>
  <si>
    <t>4417210121P05-033</t>
  </si>
  <si>
    <t>4417210121P05-034</t>
  </si>
  <si>
    <t>4417210121P05-035</t>
  </si>
  <si>
    <t>4417210121P05-036</t>
  </si>
  <si>
    <t>4417210121P05-037</t>
  </si>
  <si>
    <t>4417210121P05-038</t>
  </si>
  <si>
    <t>4417210121P05-039</t>
  </si>
  <si>
    <t>4417210121P05-040</t>
  </si>
  <si>
    <t>4417210121P05-041</t>
  </si>
  <si>
    <t>阳江市面前海沙滩</t>
  </si>
  <si>
    <t>4417210061P06</t>
  </si>
  <si>
    <t>4417210061P06-096</t>
  </si>
  <si>
    <t>4417210061P06-097</t>
  </si>
  <si>
    <t>4417210061P06-098</t>
  </si>
  <si>
    <t>4417210061P06-099</t>
  </si>
  <si>
    <t>4417210061P06-100</t>
  </si>
  <si>
    <t>4417210061P06-101</t>
  </si>
  <si>
    <t>4417210061P06-102</t>
  </si>
  <si>
    <t>4417210061P06-103</t>
  </si>
  <si>
    <t>4417210061P06-104</t>
  </si>
  <si>
    <t>4417210061P06-105</t>
  </si>
  <si>
    <t>4417210061P06-106</t>
  </si>
  <si>
    <t>4417210061P06-107</t>
  </si>
  <si>
    <t>4417210061P06-108</t>
  </si>
  <si>
    <t>4417210061P06-109</t>
  </si>
  <si>
    <t>4417210061P06-110</t>
  </si>
  <si>
    <t>4417210061P06-111</t>
  </si>
  <si>
    <t>4417210061P06-112</t>
  </si>
  <si>
    <t>4417210061P06-113</t>
  </si>
  <si>
    <t>4417210061P06-114</t>
  </si>
  <si>
    <t>4417210061P06-115</t>
  </si>
  <si>
    <t>4417210061P06-116</t>
  </si>
  <si>
    <t>4417210061P06-117</t>
  </si>
  <si>
    <t>4417210061P06-118</t>
  </si>
  <si>
    <t>4417210061P06-119</t>
  </si>
  <si>
    <t>4417210061P06-120</t>
  </si>
  <si>
    <t>4417210061P06-121</t>
  </si>
  <si>
    <t>4417210061P06-122</t>
  </si>
  <si>
    <t>4417210061P06-123</t>
  </si>
  <si>
    <t>4417210061P06-124</t>
  </si>
  <si>
    <t>4417210061P06-125</t>
  </si>
  <si>
    <t>4417210061P06-126</t>
  </si>
  <si>
    <t>4417210061P06-127</t>
  </si>
  <si>
    <t>4417210061P06-128</t>
  </si>
  <si>
    <t>4417210061P06-129</t>
  </si>
  <si>
    <t>4417210061P06-130</t>
  </si>
  <si>
    <t>4417210061P06-131</t>
  </si>
  <si>
    <t>4417210061P06-132</t>
  </si>
  <si>
    <t>4417210061P06-133</t>
  </si>
  <si>
    <t>4417210061P09</t>
  </si>
  <si>
    <t>4417210061P09-049</t>
  </si>
  <si>
    <t>4417210061P09-050</t>
  </si>
  <si>
    <t>4417210061P09-051</t>
  </si>
  <si>
    <t>4417210061P09-052</t>
  </si>
  <si>
    <t>4417210061P09-053</t>
  </si>
  <si>
    <t>4417210061P09-054</t>
  </si>
  <si>
    <t>4417210061P09-055</t>
  </si>
  <si>
    <t>4417210061P09-056</t>
  </si>
  <si>
    <t>4417210061P09-057</t>
  </si>
  <si>
    <t>4417210061P09-058</t>
  </si>
  <si>
    <t>4417210061P09-059</t>
  </si>
  <si>
    <t>4417210061P09-060</t>
  </si>
  <si>
    <t>4417210061P09-061</t>
  </si>
  <si>
    <t>4417210061P09-062</t>
  </si>
  <si>
    <t>4417210061P09-063</t>
  </si>
  <si>
    <t>4417210061P09-064</t>
  </si>
  <si>
    <t>4417210061P09-065</t>
  </si>
  <si>
    <t>4417210061P09-066</t>
  </si>
  <si>
    <t>4417210061P09-067</t>
  </si>
  <si>
    <t>4417210061P09-068</t>
  </si>
  <si>
    <t>4417210061P09-069</t>
  </si>
  <si>
    <t>4417210061P09-070</t>
  </si>
  <si>
    <t>4417210061P09-071</t>
  </si>
  <si>
    <t>4417210061P09-072</t>
  </si>
  <si>
    <t>4417210061P09-073</t>
  </si>
  <si>
    <t>4417210061P09-074</t>
  </si>
  <si>
    <t>4417210061P09-075</t>
  </si>
  <si>
    <t>4417210061P09-076</t>
  </si>
  <si>
    <t>4417210061P09-077</t>
  </si>
  <si>
    <t>4417210061P09-078</t>
  </si>
  <si>
    <t>4417210061P09-079</t>
  </si>
  <si>
    <t>4417210061P09-080</t>
  </si>
  <si>
    <t>4417210061P09-081</t>
  </si>
  <si>
    <t>4417210061P09-082</t>
  </si>
  <si>
    <t>茂名市山后沙滩</t>
  </si>
  <si>
    <t>4409230011P04</t>
  </si>
  <si>
    <t>4409230011P04-078</t>
  </si>
  <si>
    <t>4409230011P04-079</t>
  </si>
  <si>
    <t>4409230011P04-080</t>
  </si>
  <si>
    <t>4409230011P04-081</t>
  </si>
  <si>
    <t>4409230011P04-082</t>
  </si>
  <si>
    <t>4409230011P04-083</t>
  </si>
  <si>
    <t>4409230011P04-084</t>
  </si>
  <si>
    <t>4409230011P04-085</t>
  </si>
  <si>
    <t>4409230011P04-086</t>
  </si>
  <si>
    <t>4409230011P04-087</t>
  </si>
  <si>
    <t>4409230011P04-088</t>
  </si>
  <si>
    <t>4409230011P04-089</t>
  </si>
  <si>
    <t>4409230011P04-090</t>
  </si>
  <si>
    <t>茂名市沙尾沙滩</t>
  </si>
  <si>
    <t>4409230021P02</t>
  </si>
  <si>
    <t>4409230021P02-015</t>
  </si>
  <si>
    <t>4409230021P02-016</t>
  </si>
  <si>
    <t>4409230021P02-017</t>
  </si>
  <si>
    <t>4409230021P02-018</t>
  </si>
  <si>
    <t>4409230021P02-019</t>
  </si>
  <si>
    <t>4409230021P02-020</t>
  </si>
  <si>
    <t>4409230021P02-021</t>
  </si>
  <si>
    <t>4409230021P02-022</t>
  </si>
  <si>
    <t>4409230021P02-023</t>
  </si>
  <si>
    <t>4409230021P02-024</t>
  </si>
  <si>
    <t>4409230021P02-025</t>
  </si>
  <si>
    <t>4409230021P02-026</t>
  </si>
  <si>
    <t>4409230021P02-027</t>
  </si>
  <si>
    <t>4409230021P02-028</t>
  </si>
  <si>
    <t>茂名市博贺湾沙滩</t>
  </si>
  <si>
    <t>4409230101P03</t>
  </si>
  <si>
    <t>4409230101P03-031</t>
  </si>
  <si>
    <t>4409230101P03-032</t>
  </si>
  <si>
    <t>4409230101P03-033</t>
  </si>
  <si>
    <t>4409230101P03-034</t>
  </si>
  <si>
    <t>4409230101P03-035</t>
  </si>
  <si>
    <t>4409230101P03-036</t>
  </si>
  <si>
    <t>4409230101P03-037</t>
  </si>
  <si>
    <t>4409230101P03-038</t>
  </si>
  <si>
    <t>4409230101P03-039</t>
  </si>
  <si>
    <t>4409230101P03-040</t>
  </si>
  <si>
    <t>4409230101P06</t>
  </si>
  <si>
    <t>4409230101P06-036</t>
  </si>
  <si>
    <t>4409230101P06-037</t>
  </si>
  <si>
    <t>4409230101P06-038</t>
  </si>
  <si>
    <t>4409230101P06-039</t>
  </si>
  <si>
    <t>4409230101P06-040</t>
  </si>
  <si>
    <t>茂名市月牙湾沙滩</t>
  </si>
  <si>
    <t>4409230111P02</t>
  </si>
  <si>
    <t>4409230111P02-082</t>
  </si>
  <si>
    <t>4409230111P02-083</t>
  </si>
  <si>
    <t>4409230111P02-084</t>
  </si>
  <si>
    <t>4409230111P02-085</t>
  </si>
  <si>
    <t>4409230111P02-086</t>
  </si>
  <si>
    <t>4409230111P02-087</t>
  </si>
  <si>
    <t>4409230111P02-088</t>
  </si>
  <si>
    <t>4409230111P02-089</t>
  </si>
  <si>
    <t>4409230111P02-090</t>
  </si>
  <si>
    <t>湛江市沙田港沙滩</t>
  </si>
  <si>
    <t>湛江市</t>
  </si>
  <si>
    <t>吴川市</t>
  </si>
  <si>
    <t>4408830041P02</t>
  </si>
  <si>
    <t>4408830041P02-051</t>
  </si>
  <si>
    <t>4408830041P02-052</t>
  </si>
  <si>
    <t>4408830041P02-053</t>
  </si>
  <si>
    <t>4408830041P02-054</t>
  </si>
  <si>
    <t>4408830041P02-055</t>
  </si>
  <si>
    <t>4408830041P02-056</t>
  </si>
  <si>
    <t>4408830041P02-057</t>
  </si>
  <si>
    <t>4408830041P02-058</t>
  </si>
  <si>
    <t>4408830041P02-059</t>
  </si>
  <si>
    <t>4408830041P02-060</t>
  </si>
  <si>
    <t>4408830041P02-061</t>
  </si>
  <si>
    <t>4408830041P02-062</t>
  </si>
  <si>
    <t>4408830041P02-063</t>
  </si>
  <si>
    <t>4408830041P02-064</t>
  </si>
  <si>
    <t>4408830041P02-065</t>
  </si>
  <si>
    <t>4408830041P02-066</t>
  </si>
  <si>
    <t>4408830041P02-067</t>
  </si>
  <si>
    <t>4408830041P02-068</t>
  </si>
  <si>
    <t>4408830041P02-069</t>
  </si>
  <si>
    <t>4408830041P02-070</t>
  </si>
  <si>
    <t>4408830041P02-071</t>
  </si>
  <si>
    <t>4408830041P02-072</t>
  </si>
  <si>
    <t>4408830041P02-073</t>
  </si>
  <si>
    <t>4408830041P02-074</t>
  </si>
  <si>
    <t>4408830041P02-075</t>
  </si>
  <si>
    <r>
      <rPr>
        <sz val="10"/>
        <color theme="1"/>
        <rFont val="TimesNewRomanPSMT"/>
        <family val="1"/>
      </rPr>
      <t>徐闻县东场湾沙滩</t>
    </r>
  </si>
  <si>
    <r>
      <rPr>
        <sz val="10"/>
        <color theme="1"/>
        <rFont val="TimesNewRomanPSMT"/>
        <family val="1"/>
      </rPr>
      <t>广东省</t>
    </r>
  </si>
  <si>
    <r>
      <rPr>
        <sz val="10"/>
        <color theme="1"/>
        <rFont val="TimesNewRomanPSMT"/>
        <family val="1"/>
      </rPr>
      <t>湛江市</t>
    </r>
  </si>
  <si>
    <r>
      <rPr>
        <sz val="10"/>
        <color theme="1"/>
        <rFont val="TimesNewRomanPSMT"/>
        <family val="1"/>
      </rPr>
      <t>徐闻县</t>
    </r>
  </si>
  <si>
    <t>4408250561P01</t>
  </si>
  <si>
    <t>4408250561P01-027</t>
  </si>
  <si>
    <t>WSW</t>
  </si>
  <si>
    <t>4408250561P01-028</t>
  </si>
  <si>
    <t>4408250561P01-029</t>
  </si>
  <si>
    <t>4408250561P01-030</t>
  </si>
  <si>
    <t>4408250561P01-031</t>
  </si>
  <si>
    <t>4408250561P01-032</t>
  </si>
  <si>
    <t>4408250561P01-033</t>
  </si>
  <si>
    <t>4408250561P01-034</t>
  </si>
  <si>
    <r>
      <rPr>
        <sz val="10"/>
        <color theme="1"/>
        <rFont val="TimesNewRomanPSMT"/>
        <family val="1"/>
      </rPr>
      <t>遂溪县北拉村沙滩</t>
    </r>
  </si>
  <si>
    <r>
      <rPr>
        <sz val="10"/>
        <color theme="1"/>
        <rFont val="TimesNewRomanPSMT"/>
        <family val="1"/>
      </rPr>
      <t>遂溪县</t>
    </r>
  </si>
  <si>
    <t>4408230071P01</t>
  </si>
  <si>
    <t>4408230071P01-010</t>
  </si>
  <si>
    <t>SW</t>
  </si>
  <si>
    <t>4408230071P01-011</t>
  </si>
  <si>
    <t>4408230071P01-012</t>
  </si>
  <si>
    <t>4408230071P01-013</t>
  </si>
  <si>
    <t>4408230071P01-014</t>
  </si>
  <si>
    <t>4408230071P01-015</t>
  </si>
  <si>
    <r>
      <rPr>
        <sz val="10"/>
        <color theme="1"/>
        <rFont val="TimesNewRomanPSMT"/>
        <family val="1"/>
      </rPr>
      <t>遂溪县下山井村沙滩</t>
    </r>
  </si>
  <si>
    <t>4408230151P02</t>
  </si>
  <si>
    <t>4408230151P02-014</t>
  </si>
  <si>
    <t>4408230151P02-015</t>
  </si>
  <si>
    <t>4408230151P02-016</t>
  </si>
  <si>
    <t>4408230151P02-017</t>
  </si>
  <si>
    <t>4408230151P02-018</t>
  </si>
  <si>
    <t>4408230151P02-019</t>
  </si>
  <si>
    <t>4408230151P02-020</t>
  </si>
  <si>
    <t>4408230151P02-021</t>
  </si>
  <si>
    <t>4408230151P02-022</t>
  </si>
  <si>
    <t>4408230151P02-023</t>
  </si>
  <si>
    <t>4408230151P02-024</t>
  </si>
  <si>
    <r>
      <rPr>
        <sz val="10"/>
        <color theme="1"/>
        <rFont val="TimesNewRomanPSMT"/>
        <family val="1"/>
      </rPr>
      <t>合浦县耙硼村沙滩</t>
    </r>
  </si>
  <si>
    <r>
      <rPr>
        <sz val="10"/>
        <color theme="1"/>
        <rFont val="TimesNewRomanPSMT"/>
        <family val="1"/>
      </rPr>
      <t>广西壮族自治区</t>
    </r>
  </si>
  <si>
    <r>
      <rPr>
        <sz val="10"/>
        <color theme="1"/>
        <rFont val="TimesNewRomanPSMT"/>
        <family val="1"/>
      </rPr>
      <t>北海市</t>
    </r>
  </si>
  <si>
    <r>
      <rPr>
        <sz val="10"/>
        <color theme="1"/>
        <rFont val="TimesNewRomanPSMT"/>
        <family val="1"/>
      </rPr>
      <t>合浦县</t>
    </r>
  </si>
  <si>
    <t>4505210061P02</t>
  </si>
  <si>
    <t>4505210061P02-015</t>
  </si>
  <si>
    <t>4505210061P02-016</t>
  </si>
  <si>
    <t>4505210061P02-017</t>
  </si>
  <si>
    <t>4505210061P02-018</t>
  </si>
  <si>
    <t>4505210061P02-019</t>
  </si>
  <si>
    <t>4505210061P02-020</t>
  </si>
  <si>
    <t>4505210061P02-021</t>
  </si>
  <si>
    <t>4505210061P02-022</t>
  </si>
  <si>
    <t>4505210061P02-023</t>
  </si>
  <si>
    <t>4505210061P02-024</t>
  </si>
  <si>
    <t>4505210061P02-025</t>
  </si>
  <si>
    <t>4505210061P02-026</t>
  </si>
  <si>
    <t>4505210061P02-027</t>
  </si>
  <si>
    <t>4505210061P02-028</t>
  </si>
  <si>
    <t>4505210061P02-029</t>
  </si>
  <si>
    <t>4505210061P02-030</t>
  </si>
  <si>
    <t>4505210061P02-031</t>
  </si>
  <si>
    <t>4505210061P02-032</t>
  </si>
  <si>
    <t>4505210061P02-033</t>
  </si>
  <si>
    <t>4505210061P02-034</t>
  </si>
  <si>
    <t>4505210061P02-035</t>
  </si>
  <si>
    <t>4505210061P02-036</t>
  </si>
  <si>
    <t>4505210061P02-037</t>
  </si>
  <si>
    <t>4505210061P02-038</t>
  </si>
  <si>
    <t>4505210061P02-039</t>
  </si>
  <si>
    <t>4505210061P02-040</t>
  </si>
  <si>
    <t>4505210061P02-041</t>
  </si>
  <si>
    <t>4505210061P02-042</t>
  </si>
  <si>
    <t>4505210061P02-043</t>
  </si>
  <si>
    <t>4505210061P02-044</t>
  </si>
  <si>
    <t>4505210061P02-045</t>
  </si>
  <si>
    <t>4505210061P02-046</t>
  </si>
  <si>
    <t>4505210061P02-047</t>
  </si>
  <si>
    <t>4505210061P02-048</t>
  </si>
  <si>
    <t>4505210061P02-049</t>
  </si>
  <si>
    <t>4505210061P02-050</t>
  </si>
  <si>
    <t>4505210061P02-051</t>
  </si>
  <si>
    <t>4505210061P02-052</t>
  </si>
  <si>
    <t>4505210061P02-053</t>
  </si>
  <si>
    <t>4505210061P02-054</t>
  </si>
  <si>
    <t>4505210061P02-055</t>
  </si>
  <si>
    <t>4505210061P02-056</t>
  </si>
  <si>
    <t>4505210061P02-057</t>
  </si>
  <si>
    <t>4505210061P02-058</t>
  </si>
  <si>
    <t>4505210061P02-059</t>
  </si>
  <si>
    <t>4505210061P02-060</t>
  </si>
  <si>
    <t>4505210061P02-061</t>
  </si>
  <si>
    <t>4505210061P02-062</t>
  </si>
  <si>
    <t>4505210061P02-063</t>
  </si>
  <si>
    <t>4505210061P02-064</t>
  </si>
  <si>
    <t>4505210061P02-065</t>
  </si>
  <si>
    <t>4505210061P02-066</t>
  </si>
  <si>
    <t>4505210061P02-067</t>
  </si>
  <si>
    <t>4505210061P02-068</t>
  </si>
  <si>
    <t>4505210061P02-069</t>
  </si>
  <si>
    <t>4505210061P02-070</t>
  </si>
  <si>
    <t>4505210061P02-071</t>
  </si>
  <si>
    <t>4505210061P02-072</t>
  </si>
  <si>
    <t>4505210061P02-073</t>
  </si>
  <si>
    <t>4505210061P02-074</t>
  </si>
  <si>
    <t>4505210061P02-075</t>
  </si>
  <si>
    <t>4505210061P02-076</t>
  </si>
  <si>
    <t>4505210061P02-077</t>
  </si>
  <si>
    <t>4505210061P02-078</t>
  </si>
  <si>
    <t>4505210061P02-079</t>
  </si>
  <si>
    <t>4505210061P02-080</t>
  </si>
  <si>
    <t>4505210061P02-081</t>
  </si>
  <si>
    <t>4505210061P02-082</t>
  </si>
  <si>
    <t>4505210061P02-083</t>
  </si>
  <si>
    <t>4505210061P02-084</t>
  </si>
  <si>
    <r>
      <rPr>
        <sz val="10"/>
        <color theme="1"/>
        <rFont val="TimesNewRomanPSMT"/>
        <family val="1"/>
      </rPr>
      <t>北海市青山头沙滩</t>
    </r>
  </si>
  <si>
    <r>
      <rPr>
        <sz val="10"/>
        <color theme="1"/>
        <rFont val="TimesNewRomanPSMT"/>
        <family val="1"/>
      </rPr>
      <t>铁山港区</t>
    </r>
  </si>
  <si>
    <t>4505120031P01</t>
  </si>
  <si>
    <t>4505120031P01-009</t>
  </si>
  <si>
    <t>SSW</t>
  </si>
  <si>
    <t>4505120031P01-010</t>
  </si>
  <si>
    <t>4505120031P01-011</t>
  </si>
  <si>
    <t>4505120031P01-012</t>
  </si>
  <si>
    <t>4505120031P01-013</t>
  </si>
  <si>
    <t>4505120031P01-014</t>
  </si>
  <si>
    <t>4505120031P01-015</t>
  </si>
  <si>
    <t>4505120031P01-016</t>
  </si>
  <si>
    <t>4505120031P01-017</t>
  </si>
  <si>
    <t>4505120031P01-018</t>
  </si>
  <si>
    <t>4505120031P01-019</t>
  </si>
  <si>
    <t>4505120031P01-020</t>
  </si>
  <si>
    <t>4505120031P01-021</t>
  </si>
  <si>
    <t>4505120031P01-022</t>
  </si>
  <si>
    <t>4505120031P01-023</t>
  </si>
  <si>
    <t>4505120031P01-024</t>
  </si>
  <si>
    <t>4505120031P01-025</t>
  </si>
  <si>
    <t>4505120031P01-026</t>
  </si>
  <si>
    <t>4505120031P01-027</t>
  </si>
  <si>
    <t>4505120031P01-028</t>
  </si>
  <si>
    <t>4505120031P01-029</t>
  </si>
  <si>
    <t>4505120031P01-030</t>
  </si>
  <si>
    <t>北海市涠洲岛石螺口沙滩</t>
  </si>
  <si>
    <t>广西壮族自治区</t>
  </si>
  <si>
    <t>北海市</t>
  </si>
  <si>
    <t>海城区</t>
  </si>
  <si>
    <t>4505020132P01</t>
  </si>
  <si>
    <t>4505020132P01-008</t>
  </si>
  <si>
    <t>4505020132P01-009</t>
  </si>
  <si>
    <t>4505020132P01-010</t>
  </si>
  <si>
    <t>4505020132P01-011</t>
  </si>
  <si>
    <t>4505020132P01-012</t>
  </si>
  <si>
    <t>4505020132P01-013</t>
  </si>
  <si>
    <t>4505020132P01-014</t>
  </si>
  <si>
    <t>4505020132P01-015</t>
  </si>
  <si>
    <t>4505020132P01-016</t>
  </si>
  <si>
    <t>4505020132P01-017</t>
  </si>
  <si>
    <t>4505020132P01-018</t>
  </si>
  <si>
    <t>4505020132P01-019</t>
  </si>
  <si>
    <t>4505020132P01-020</t>
  </si>
  <si>
    <t>S</t>
  </si>
  <si>
    <r>
      <rPr>
        <sz val="11"/>
        <color theme="1"/>
        <rFont val="宋体"/>
        <family val="3"/>
        <charset val="134"/>
      </rPr>
      <t>海口市金沙湾沙滩</t>
    </r>
    <phoneticPr fontId="1" type="noConversion"/>
  </si>
  <si>
    <r>
      <rPr>
        <sz val="10"/>
        <color rgb="FF000000"/>
        <rFont val="宋体"/>
        <family val="3"/>
        <charset val="134"/>
      </rPr>
      <t>海南省</t>
    </r>
  </si>
  <si>
    <r>
      <rPr>
        <sz val="11"/>
        <color theme="1"/>
        <rFont val="宋体"/>
        <family val="3"/>
        <charset val="134"/>
      </rPr>
      <t>海口市</t>
    </r>
  </si>
  <si>
    <r>
      <rPr>
        <sz val="11"/>
        <color theme="1"/>
        <rFont val="宋体"/>
        <family val="3"/>
        <charset val="134"/>
      </rPr>
      <t>秀英区</t>
    </r>
  </si>
  <si>
    <t>4601050011P01</t>
  </si>
  <si>
    <t>4601050011P01-010</t>
  </si>
  <si>
    <t>4601050011P01-011</t>
  </si>
  <si>
    <t>4601050011P01-012</t>
  </si>
  <si>
    <t>4601050011P01-013</t>
  </si>
  <si>
    <t>4601050011P01-014</t>
  </si>
  <si>
    <t>4601050011P01-015</t>
  </si>
  <si>
    <t>4601050011P01-016</t>
  </si>
  <si>
    <t>4601050011P01-017</t>
  </si>
  <si>
    <t>4601050011P01-018</t>
  </si>
  <si>
    <t>4601050011P01-019</t>
  </si>
  <si>
    <t>4601050011P01-020</t>
  </si>
  <si>
    <t>4601050011P01-021</t>
  </si>
  <si>
    <t>4601050011P01-022</t>
  </si>
  <si>
    <t>4601050011P01-023</t>
  </si>
  <si>
    <t>4601050011P02</t>
  </si>
  <si>
    <t>4601050011P02-011</t>
  </si>
  <si>
    <t>4601050011P02-012</t>
  </si>
  <si>
    <t>4601050011P02-013</t>
  </si>
  <si>
    <t>4601050011P02-014</t>
  </si>
  <si>
    <t>4601050011P02-015</t>
  </si>
  <si>
    <t>4601050011P02-016</t>
  </si>
  <si>
    <t>4601050011P02-017</t>
  </si>
  <si>
    <t>4601050011P02-018</t>
  </si>
  <si>
    <t>4601050011P02-019</t>
  </si>
  <si>
    <t>4601050011P02-020</t>
  </si>
  <si>
    <t>4601050011P02-021</t>
  </si>
  <si>
    <t>4601050011P02-022</t>
  </si>
  <si>
    <t>4601050011P02-023</t>
  </si>
  <si>
    <t>4601050011P02-024</t>
  </si>
  <si>
    <t>4601050011P02-025</t>
  </si>
  <si>
    <t>4601050011P02-026</t>
  </si>
  <si>
    <t>4601050011P02-027</t>
  </si>
  <si>
    <t>4601050011P02-028</t>
  </si>
  <si>
    <t>4601050011P02-029</t>
  </si>
  <si>
    <t>4601050011P02-030</t>
  </si>
  <si>
    <t>4601050011P02-031</t>
  </si>
  <si>
    <t>4601050011P02-032</t>
  </si>
  <si>
    <t>4601050011P02-033</t>
  </si>
  <si>
    <t>4601050011P02-034</t>
  </si>
  <si>
    <t>4601050011P02-035</t>
  </si>
  <si>
    <t>4601050011P02-036</t>
  </si>
  <si>
    <t>海口市铺前湾沙滩</t>
  </si>
  <si>
    <r>
      <rPr>
        <sz val="11"/>
        <color theme="1"/>
        <rFont val="宋体"/>
        <family val="3"/>
        <charset val="134"/>
      </rPr>
      <t>海南省</t>
    </r>
  </si>
  <si>
    <r>
      <rPr>
        <sz val="11"/>
        <color theme="1"/>
        <rFont val="宋体"/>
        <family val="3"/>
        <charset val="134"/>
      </rPr>
      <t>美兰区</t>
    </r>
  </si>
  <si>
    <t>4601080041P01</t>
  </si>
  <si>
    <t>4601080041P01-025</t>
  </si>
  <si>
    <t>4601080041P01-026</t>
  </si>
  <si>
    <t>4601080041P01-027</t>
  </si>
  <si>
    <t>4601080041P01-028</t>
  </si>
  <si>
    <t>4601080041P01-029</t>
  </si>
  <si>
    <t>4601080041P01-030</t>
  </si>
  <si>
    <t>4601080041P02</t>
  </si>
  <si>
    <t>4601080041P02-021</t>
  </si>
  <si>
    <t>4601080041P02-022</t>
  </si>
  <si>
    <t>4601080041P02-023</t>
  </si>
  <si>
    <t>4601080041P02-024</t>
  </si>
  <si>
    <t>4601080041P02-025</t>
  </si>
  <si>
    <t>4601080041P02-026</t>
  </si>
  <si>
    <t>4601080041P02-027</t>
  </si>
  <si>
    <t>4601080041P02-028</t>
  </si>
  <si>
    <t>4601080041P02-029</t>
  </si>
  <si>
    <t>4601080041P02-030</t>
  </si>
  <si>
    <t>4601080041P03</t>
  </si>
  <si>
    <t>4601080041P03-014</t>
  </si>
  <si>
    <t>4601080041P03-015</t>
  </si>
  <si>
    <t>4601080041P03-016</t>
  </si>
  <si>
    <t>4601080041P03-017</t>
  </si>
  <si>
    <t>4601080041P03-018</t>
  </si>
  <si>
    <t>4601080041P03-019</t>
  </si>
  <si>
    <t>4601080041P03-020</t>
  </si>
  <si>
    <t>4601080041P03-021</t>
  </si>
  <si>
    <t>4601080041P03-022</t>
  </si>
  <si>
    <t>4601080041P03-023</t>
  </si>
  <si>
    <t>4601080041P03-024</t>
  </si>
  <si>
    <t>4601080041P03-025</t>
  </si>
  <si>
    <t>4601080041P03-026</t>
  </si>
  <si>
    <t>4601080041P03-027</t>
  </si>
  <si>
    <t>4601080041P03-028</t>
  </si>
  <si>
    <t>4601080041P03-029</t>
  </si>
  <si>
    <t>4601080041P03-030</t>
  </si>
  <si>
    <t>4601080041P04</t>
  </si>
  <si>
    <t>4601080041P04-026</t>
  </si>
  <si>
    <t>4601080041P04-027</t>
  </si>
  <si>
    <t>4601080041P04-028</t>
  </si>
  <si>
    <t>4601080041P04-029</t>
  </si>
  <si>
    <t>4601080041P04-030</t>
  </si>
  <si>
    <t>4601080041P04-031</t>
  </si>
  <si>
    <t>4601080041P04-032</t>
  </si>
  <si>
    <t>4601080041P04-033</t>
  </si>
  <si>
    <t>4601080041P04-034</t>
  </si>
  <si>
    <t>4601080041P04-035</t>
  </si>
  <si>
    <t>4601080041P04-036</t>
  </si>
  <si>
    <t>4601080041P04-037</t>
  </si>
  <si>
    <t>4601080041P05</t>
  </si>
  <si>
    <t>4601080041P05-029</t>
  </si>
  <si>
    <t>4601080041P05-030</t>
  </si>
  <si>
    <t>4601080041P05-031</t>
  </si>
  <si>
    <t>4601080041P05-032</t>
  </si>
  <si>
    <t>4601080041P05-033</t>
  </si>
  <si>
    <t>4601080041P05-034</t>
  </si>
  <si>
    <t>4601080041P05-035</t>
  </si>
  <si>
    <t>4601080041P06</t>
  </si>
  <si>
    <t>4601080041P06-027</t>
  </si>
  <si>
    <t>4601080041P06-028</t>
  </si>
  <si>
    <t>4601080041P06-029</t>
  </si>
  <si>
    <t>4601080041P06-030</t>
  </si>
  <si>
    <t>文昌市两洋村沙滩</t>
  </si>
  <si>
    <r>
      <rPr>
        <sz val="11"/>
        <color theme="1"/>
        <rFont val="宋体"/>
        <family val="3"/>
        <charset val="134"/>
      </rPr>
      <t>文昌市</t>
    </r>
  </si>
  <si>
    <r>
      <rPr>
        <sz val="11"/>
        <color theme="1"/>
        <rFont val="宋体"/>
        <family val="3"/>
        <charset val="134"/>
      </rPr>
      <t>铺前镇</t>
    </r>
  </si>
  <si>
    <t>4690050061P01</t>
  </si>
  <si>
    <t>4690050061P01-014</t>
  </si>
  <si>
    <t>4690050061P01-015</t>
  </si>
  <si>
    <t>4690050061P01-016</t>
  </si>
  <si>
    <t>4690050061P01-017</t>
  </si>
  <si>
    <t>4690050061P01-018</t>
  </si>
  <si>
    <t>4690050061P01-019</t>
  </si>
  <si>
    <t>4690050061P01-020</t>
  </si>
  <si>
    <t>4690050061P01-021</t>
  </si>
  <si>
    <t>4690050061P01-022</t>
  </si>
  <si>
    <t>4690050061P01-023</t>
  </si>
  <si>
    <t>4690050061P01-024</t>
  </si>
  <si>
    <t>4690050061P01-025</t>
  </si>
  <si>
    <t>4690050061P01-026</t>
  </si>
  <si>
    <t>4690050061P01-027</t>
  </si>
  <si>
    <t>4690050061P02</t>
  </si>
  <si>
    <t>4690050061P02-011</t>
  </si>
  <si>
    <t>4690050061P02-012</t>
  </si>
  <si>
    <t>4690050061P02-013</t>
  </si>
  <si>
    <t>4690050061P02-014</t>
  </si>
  <si>
    <t>4690050061P02-015</t>
  </si>
  <si>
    <t>4690050061P02-016</t>
  </si>
  <si>
    <t>4690050061P02-017</t>
  </si>
  <si>
    <t>文昌市加丁港沙滩</t>
  </si>
  <si>
    <r>
      <rPr>
        <sz val="11"/>
        <color theme="1"/>
        <rFont val="宋体"/>
        <family val="3"/>
        <charset val="134"/>
      </rPr>
      <t>翁田镇</t>
    </r>
  </si>
  <si>
    <t>4690050201P02</t>
  </si>
  <si>
    <t>4690050201P02-039</t>
  </si>
  <si>
    <t>4690050201P02-040</t>
  </si>
  <si>
    <t>4690050201P02-041</t>
  </si>
  <si>
    <t>4690050201P02-042</t>
  </si>
  <si>
    <t>文昌市七洲洋南沙滩</t>
  </si>
  <si>
    <r>
      <rPr>
        <sz val="11"/>
        <color theme="1"/>
        <rFont val="宋体"/>
        <family val="3"/>
        <charset val="134"/>
      </rPr>
      <t>翁田镇、昌洒镇、龙楼镇</t>
    </r>
  </si>
  <si>
    <t>4690050291P01</t>
  </si>
  <si>
    <t>4690050291P01-033</t>
  </si>
  <si>
    <t>4690050291P01-034</t>
  </si>
  <si>
    <t>4690050291P01-035</t>
  </si>
  <si>
    <t>4690050291P01-036</t>
  </si>
  <si>
    <t>4690050291P01-037</t>
  </si>
  <si>
    <t>4690050291P01-038</t>
  </si>
  <si>
    <t>4690050291P01-039</t>
  </si>
  <si>
    <t>4690050291P01-040</t>
  </si>
  <si>
    <t>4690050291P01-041</t>
  </si>
  <si>
    <t>4690050291P01-042</t>
  </si>
  <si>
    <t>4690050291P02</t>
    <phoneticPr fontId="1" type="noConversion"/>
  </si>
  <si>
    <t>4690050291P02-027</t>
  </si>
  <si>
    <t>4690050291P02-028</t>
  </si>
  <si>
    <t>4690050291P02-029</t>
  </si>
  <si>
    <t>4690050291P02-030</t>
  </si>
  <si>
    <t>4690050291P03</t>
  </si>
  <si>
    <t>4690050291P03-031</t>
  </si>
  <si>
    <t>4690050291P03-032</t>
  </si>
  <si>
    <t>4690050291P03-033</t>
  </si>
  <si>
    <t>4690050291P03-034</t>
  </si>
  <si>
    <t>4690050291P03-035</t>
  </si>
  <si>
    <t>文昌市大陆湾沙滩</t>
    <phoneticPr fontId="1" type="noConversion"/>
  </si>
  <si>
    <r>
      <rPr>
        <sz val="11"/>
        <color theme="1"/>
        <rFont val="宋体"/>
        <family val="3"/>
        <charset val="134"/>
      </rPr>
      <t>龙楼镇、东郊镇</t>
    </r>
  </si>
  <si>
    <t>4690050401P01</t>
  </si>
  <si>
    <t>4690050401P01-016</t>
  </si>
  <si>
    <t>4690050401P01-017</t>
  </si>
  <si>
    <t>4690050401P01-018</t>
  </si>
  <si>
    <t>4690050401P01-019</t>
  </si>
  <si>
    <t>4690050401P01-020</t>
  </si>
  <si>
    <t>4690050401P01-021</t>
  </si>
  <si>
    <t>4690050401P01-022</t>
  </si>
  <si>
    <t>文昌市大陆湾沙滩</t>
  </si>
  <si>
    <t>4690050401P02</t>
  </si>
  <si>
    <t>4690050401P02-017</t>
  </si>
  <si>
    <t>4690050401P02-018</t>
  </si>
  <si>
    <t>4690050401P02-019</t>
  </si>
  <si>
    <t>4690050401P02-020</t>
  </si>
  <si>
    <t>4690050401P02-021</t>
  </si>
  <si>
    <t>万宁市正门海沙滩</t>
  </si>
  <si>
    <r>
      <rPr>
        <sz val="11"/>
        <color theme="1"/>
        <rFont val="宋体"/>
        <family val="3"/>
        <charset val="134"/>
      </rPr>
      <t>万宁市</t>
    </r>
  </si>
  <si>
    <r>
      <rPr>
        <sz val="11"/>
        <color theme="1"/>
        <rFont val="宋体"/>
        <family val="3"/>
        <charset val="134"/>
      </rPr>
      <t>龙滚镇</t>
    </r>
  </si>
  <si>
    <t>4690060031P03</t>
  </si>
  <si>
    <t>4690060031P03-023</t>
  </si>
  <si>
    <t>4690060031P03-024</t>
  </si>
  <si>
    <t>4690060031P03-025</t>
  </si>
  <si>
    <t>万宁市乌场港西沙滩</t>
  </si>
  <si>
    <r>
      <rPr>
        <sz val="11"/>
        <color theme="1"/>
        <rFont val="宋体"/>
        <family val="3"/>
        <charset val="134"/>
      </rPr>
      <t>万城镇</t>
    </r>
  </si>
  <si>
    <t>4690060091P01</t>
  </si>
  <si>
    <t>4690060091P01-036</t>
  </si>
  <si>
    <t>4690060091P01-037</t>
  </si>
  <si>
    <t>4690060091P01-038</t>
  </si>
  <si>
    <t>4690060091P01-039</t>
  </si>
  <si>
    <t>4690060091P01-040</t>
  </si>
  <si>
    <t>4690060091P01-041</t>
  </si>
  <si>
    <t>4690060091P01-042</t>
  </si>
  <si>
    <t>4690060091P02</t>
  </si>
  <si>
    <t>4690060091P02-019</t>
  </si>
  <si>
    <t>4690060091P02-020</t>
  </si>
  <si>
    <t>4690060091P02-021</t>
  </si>
  <si>
    <t>4690060091P02-022</t>
  </si>
  <si>
    <t>4690060091P02-023</t>
  </si>
  <si>
    <t>4690060091P02-024</t>
  </si>
  <si>
    <t>4690060091P03</t>
  </si>
  <si>
    <t>4690060091P03-023</t>
  </si>
  <si>
    <t>4690060091P03-024</t>
  </si>
  <si>
    <t>4690060091P03-025</t>
  </si>
  <si>
    <t>4690060091P03-026</t>
  </si>
  <si>
    <t>4690060091P03-027</t>
  </si>
  <si>
    <t>4690060091P04</t>
  </si>
  <si>
    <t>4690060091P04-021</t>
  </si>
  <si>
    <t>4690060091P04-022</t>
  </si>
  <si>
    <t>4690060091P04-023</t>
  </si>
  <si>
    <t>4690060091P04-024</t>
  </si>
  <si>
    <t>4690060091P04-025</t>
  </si>
  <si>
    <t>陵水黎族自治县陵水湾东沙滩</t>
  </si>
  <si>
    <r>
      <rPr>
        <sz val="11"/>
        <color theme="1"/>
        <rFont val="宋体"/>
        <family val="3"/>
        <charset val="134"/>
      </rPr>
      <t>陵水黎族自治县</t>
    </r>
  </si>
  <si>
    <r>
      <rPr>
        <sz val="11"/>
        <color theme="1"/>
        <rFont val="宋体"/>
        <family val="3"/>
        <charset val="134"/>
      </rPr>
      <t>新村镇、英州镇</t>
    </r>
  </si>
  <si>
    <t>4690280201P01</t>
  </si>
  <si>
    <t>4690280201P01-007</t>
  </si>
  <si>
    <t>4690280201P01-008</t>
  </si>
  <si>
    <t>4690280201P01-009</t>
  </si>
  <si>
    <t>4690280201P01-010</t>
  </si>
  <si>
    <t>4690280201P01-011</t>
  </si>
  <si>
    <t>4690280201P01-012</t>
  </si>
  <si>
    <t>4690280201P01-013</t>
  </si>
  <si>
    <t>4690280201P01-014</t>
  </si>
  <si>
    <t>4690280201P01-015</t>
  </si>
  <si>
    <t>4690280201P01-016</t>
  </si>
  <si>
    <t>4690280201P01-017</t>
  </si>
  <si>
    <t>4690280201P01-018</t>
  </si>
  <si>
    <t>4690280201P01-019</t>
  </si>
  <si>
    <t>4690280201P01-020</t>
  </si>
  <si>
    <t>4690280201P01-021</t>
  </si>
  <si>
    <t>4690280201P01-022</t>
  </si>
  <si>
    <t>4690280201P01-023</t>
  </si>
  <si>
    <t>4690280201P01-024</t>
  </si>
  <si>
    <t>4690280201P01-025</t>
  </si>
  <si>
    <t>4690280201P02</t>
  </si>
  <si>
    <t>4690280201P02-021</t>
  </si>
  <si>
    <t>4690280201P02-022</t>
  </si>
  <si>
    <t>4690280201P02-023</t>
  </si>
  <si>
    <t>4690280201P02-024</t>
  </si>
  <si>
    <t>4690280201P02-025</t>
  </si>
  <si>
    <t>4690280201P02-026</t>
  </si>
  <si>
    <t>4690280201P02-027</t>
  </si>
  <si>
    <t>4690280201P02-028</t>
  </si>
  <si>
    <t>4690280201P02-029</t>
  </si>
  <si>
    <t>4690280201P02-030</t>
  </si>
  <si>
    <t>4690280201P02-031</t>
  </si>
  <si>
    <t>4690280201P02-032</t>
  </si>
  <si>
    <t>4690280201P02-033</t>
  </si>
  <si>
    <t>4690280201P02-034</t>
  </si>
  <si>
    <t>4690280201P02-035</t>
  </si>
  <si>
    <t>4690280201P02-036</t>
  </si>
  <si>
    <t>4690280201P02-037</t>
  </si>
  <si>
    <t>4690280201P02-038</t>
  </si>
  <si>
    <t>4690280201P02-039</t>
  </si>
  <si>
    <t>4690280201P02-040</t>
  </si>
  <si>
    <t>4690280201P02-041</t>
  </si>
  <si>
    <t>4690280201P02-042</t>
  </si>
  <si>
    <t>4690280201P02-043</t>
  </si>
  <si>
    <t>4690280201P02-044</t>
  </si>
  <si>
    <t>4690280201P02-045</t>
  </si>
  <si>
    <t>4690280201P03</t>
  </si>
  <si>
    <t>4690280201P03-021</t>
  </si>
  <si>
    <t>4690280201P03-022</t>
  </si>
  <si>
    <t>4690280201P03-023</t>
  </si>
  <si>
    <t>4690280201P03-024</t>
  </si>
  <si>
    <t>4690280201P03-025</t>
  </si>
  <si>
    <t>4690280201P03-026</t>
  </si>
  <si>
    <t>4690280201P03-027</t>
  </si>
  <si>
    <t>4690280201P03-028</t>
  </si>
  <si>
    <t>4690280201P03-029</t>
  </si>
  <si>
    <t>4690280201P03-030</t>
  </si>
  <si>
    <t>4690280201P03-031</t>
  </si>
  <si>
    <t>4690280201P03-032</t>
  </si>
  <si>
    <t>4690280201P03-033</t>
  </si>
  <si>
    <t>4690280201P03-034</t>
  </si>
  <si>
    <t>4690280201P03-035</t>
  </si>
  <si>
    <t>4690280201P03-036</t>
  </si>
  <si>
    <t>4690280201P03-037</t>
  </si>
  <si>
    <t>4690280201P03-038</t>
  </si>
  <si>
    <t>4690280201P03-039</t>
  </si>
  <si>
    <t>4690280201P03-040</t>
  </si>
  <si>
    <t>4690280201P03-041</t>
  </si>
  <si>
    <t>4690280201P03-042</t>
  </si>
  <si>
    <t>4690280201P03-043</t>
  </si>
  <si>
    <t>4690280201P03-044</t>
  </si>
  <si>
    <t>4690280201P03-045</t>
  </si>
  <si>
    <t>4690280201P03-046</t>
  </si>
  <si>
    <t>4690280201P04</t>
  </si>
  <si>
    <t>4690280201P04-016</t>
  </si>
  <si>
    <t>4690280201P04-017</t>
  </si>
  <si>
    <t>4690280201P04-018</t>
  </si>
  <si>
    <t>4690280201P04-019</t>
  </si>
  <si>
    <t>4690280201P04-020</t>
  </si>
  <si>
    <t>4690280201P04-021</t>
  </si>
  <si>
    <t>4690280201P04-022</t>
  </si>
  <si>
    <t>4690280201P04-023</t>
  </si>
  <si>
    <t>4690280201P04-024</t>
  </si>
  <si>
    <t>4690280201P04-025</t>
  </si>
  <si>
    <t>4690280201P04-026</t>
  </si>
  <si>
    <t>4690280201P04-027</t>
  </si>
  <si>
    <t>4690280201P04-028</t>
  </si>
  <si>
    <t>4690280201P04-029</t>
  </si>
  <si>
    <t>4690280201P04-030</t>
  </si>
  <si>
    <t>4690280201P04-031</t>
  </si>
  <si>
    <t>4690280201P04-032</t>
  </si>
  <si>
    <t>4690280201P04-033</t>
  </si>
  <si>
    <t>4690280201P04-034</t>
  </si>
  <si>
    <t>4690280201P04-035</t>
  </si>
  <si>
    <t>4690280201P04-036</t>
  </si>
  <si>
    <t>4690280201P04-037</t>
  </si>
  <si>
    <t>4690280201P04-038</t>
  </si>
  <si>
    <t>4690280201P04-039</t>
  </si>
  <si>
    <t>4690280201P04-040</t>
  </si>
  <si>
    <t>4690280201P04-041</t>
  </si>
  <si>
    <t>4690280201P04-042</t>
  </si>
  <si>
    <t>4690280201P04-043</t>
  </si>
  <si>
    <t>三亚市红塘湾东沙滩</t>
  </si>
  <si>
    <r>
      <rPr>
        <sz val="11"/>
        <color theme="1"/>
        <rFont val="宋体"/>
        <family val="3"/>
        <charset val="134"/>
      </rPr>
      <t>三亚市</t>
    </r>
  </si>
  <si>
    <r>
      <rPr>
        <sz val="11"/>
        <color theme="1"/>
        <rFont val="宋体"/>
        <family val="3"/>
        <charset val="134"/>
      </rPr>
      <t>天涯区</t>
    </r>
  </si>
  <si>
    <t>4602040111P01</t>
  </si>
  <si>
    <t>4602040111P01-019</t>
  </si>
  <si>
    <t>4602040111P01-020</t>
  </si>
  <si>
    <t>4602040111P01-021</t>
  </si>
  <si>
    <t>4602040111P01-022</t>
  </si>
  <si>
    <t>4602040111P01-023</t>
  </si>
  <si>
    <t>4602040111P01-024</t>
  </si>
  <si>
    <t>4602040111P01-025</t>
  </si>
  <si>
    <t>4602040111P01-026</t>
  </si>
  <si>
    <t>4602040111P01-027</t>
  </si>
  <si>
    <t>4602040111P01-028</t>
  </si>
  <si>
    <t>4602040111P01-029</t>
  </si>
  <si>
    <t>4602040111P02</t>
  </si>
  <si>
    <t>4602040111P02-013</t>
  </si>
  <si>
    <t>4602040111P02-014</t>
  </si>
  <si>
    <t>4602040111P02-015</t>
  </si>
  <si>
    <t>4602040111P02-016</t>
  </si>
  <si>
    <t>4602040111P02-017</t>
  </si>
  <si>
    <t>乐东黎族自治县龙腾湾沙滩</t>
  </si>
  <si>
    <r>
      <rPr>
        <sz val="11"/>
        <color theme="1"/>
        <rFont val="宋体"/>
        <family val="3"/>
        <charset val="134"/>
      </rPr>
      <t>乐东黎族自治县</t>
    </r>
  </si>
  <si>
    <r>
      <rPr>
        <sz val="11"/>
        <color theme="1"/>
        <rFont val="宋体"/>
        <family val="3"/>
        <charset val="134"/>
      </rPr>
      <t>利国镇，黄流镇，莺歌海镇</t>
    </r>
  </si>
  <si>
    <t>4690270041P01</t>
  </si>
  <si>
    <t>4690270041P01-021</t>
  </si>
  <si>
    <t>4690270041P01-022</t>
  </si>
  <si>
    <t>4690270041P01-023</t>
  </si>
  <si>
    <t>4690270041P01-024</t>
  </si>
  <si>
    <t>4690270041P02</t>
  </si>
  <si>
    <t>4690270041P02-017</t>
  </si>
  <si>
    <t>4690270041P02-018</t>
  </si>
  <si>
    <t>4690270041P02-019</t>
  </si>
  <si>
    <t>4690270041P02-020</t>
  </si>
  <si>
    <t>4690270041P02-021</t>
  </si>
  <si>
    <t>4690270041P02-022</t>
  </si>
  <si>
    <t>4690270041P02-023</t>
  </si>
  <si>
    <t>4690270041P02-024</t>
  </si>
  <si>
    <t>4690270041P04</t>
  </si>
  <si>
    <t>4690270041P04-017</t>
  </si>
  <si>
    <t>4690270041P04-018</t>
  </si>
  <si>
    <t>4690270041P04-019</t>
  </si>
  <si>
    <t>4690270041P04-020</t>
  </si>
  <si>
    <t>4690270041P04-021</t>
  </si>
  <si>
    <t>4690270041P04-022</t>
  </si>
  <si>
    <t>4690270041P04-023</t>
  </si>
  <si>
    <t>乐东黎族自治县龙沐湾沙滩</t>
  </si>
  <si>
    <r>
      <rPr>
        <sz val="11"/>
        <color theme="1"/>
        <rFont val="宋体"/>
        <family val="3"/>
        <charset val="134"/>
      </rPr>
      <t>佛罗镇，尖峰镇</t>
    </r>
  </si>
  <si>
    <t>4690270081P01</t>
  </si>
  <si>
    <t>4690270081P01-011</t>
  </si>
  <si>
    <t>4690270081P01-012</t>
  </si>
  <si>
    <t>4690270081P01-013</t>
  </si>
  <si>
    <t>4690270081P01-014</t>
  </si>
  <si>
    <t>4690270081P01-015</t>
  </si>
  <si>
    <t>4690270081P01-016</t>
  </si>
  <si>
    <t>4690270081P01-017</t>
  </si>
  <si>
    <t>4690270081P01-018</t>
  </si>
  <si>
    <t>4690270081P01-019</t>
  </si>
  <si>
    <t>4690270081P01-020</t>
  </si>
  <si>
    <t>4690270081P01-021</t>
  </si>
  <si>
    <t>4690270081P01-022</t>
  </si>
  <si>
    <t>4690270081P02</t>
  </si>
  <si>
    <t>4690270081P02-015</t>
  </si>
  <si>
    <t>4690270081P02-016</t>
  </si>
  <si>
    <t>4690270081P02-017</t>
  </si>
  <si>
    <t>4690270081P02-018</t>
  </si>
  <si>
    <t>4690270081P02-019</t>
  </si>
  <si>
    <t>4690270081P02-020</t>
  </si>
  <si>
    <t>4690270081P02-021</t>
  </si>
  <si>
    <t>4690270081P02-022</t>
  </si>
  <si>
    <t>4690270081P02-023</t>
  </si>
  <si>
    <t>4690270081P02-024</t>
  </si>
  <si>
    <t>4690270081P02-025</t>
  </si>
  <si>
    <t>4690270081P02-026</t>
  </si>
  <si>
    <t>4690270081P03</t>
  </si>
  <si>
    <t>4690270081P03-022</t>
  </si>
  <si>
    <t>4690270081P03-023</t>
  </si>
  <si>
    <t>4690270081P03-024</t>
  </si>
  <si>
    <t>4690270081P03-025</t>
  </si>
  <si>
    <t>4690270081P03-026</t>
  </si>
  <si>
    <t>4690270081P03-027</t>
  </si>
  <si>
    <t>4690270081P03-028</t>
  </si>
  <si>
    <t>4690270081P03-029</t>
  </si>
  <si>
    <t>4690270081P03-030</t>
  </si>
  <si>
    <t>4690270081P03-031</t>
  </si>
  <si>
    <t>4690270081P03-032</t>
  </si>
  <si>
    <t>4690270081P04</t>
  </si>
  <si>
    <t>4690270081P04-017</t>
  </si>
  <si>
    <t>4690270081P04-018</t>
  </si>
  <si>
    <t>4690270081P04-019</t>
  </si>
  <si>
    <t>4690270081P04-020</t>
  </si>
  <si>
    <t>4690270081P04-021</t>
  </si>
  <si>
    <t>4690270081P04-022</t>
  </si>
  <si>
    <t>4690270081P04-023</t>
  </si>
  <si>
    <t>4690270081P04-024</t>
  </si>
  <si>
    <t>4690270081P04-025</t>
  </si>
  <si>
    <t>4690270081P04-026</t>
  </si>
  <si>
    <t>4690270081P04-027</t>
  </si>
  <si>
    <t>4690270081P04-028</t>
  </si>
  <si>
    <t>4690270081P04-029</t>
  </si>
  <si>
    <t>东方市感恩河口北沙滩</t>
  </si>
  <si>
    <r>
      <rPr>
        <sz val="11"/>
        <color theme="1"/>
        <rFont val="宋体"/>
        <family val="3"/>
        <charset val="134"/>
      </rPr>
      <t>东方市</t>
    </r>
  </si>
  <si>
    <r>
      <rPr>
        <sz val="11"/>
        <color theme="1"/>
        <rFont val="宋体"/>
        <family val="3"/>
        <charset val="134"/>
      </rPr>
      <t>感城镇，新龙镇</t>
    </r>
  </si>
  <si>
    <t>4690070031P01</t>
  </si>
  <si>
    <t>29..28</t>
  </si>
  <si>
    <t>4690070031P01-009</t>
  </si>
  <si>
    <t>4690070031P01-010</t>
  </si>
  <si>
    <t>4690070031P01-011</t>
  </si>
  <si>
    <t>4690070031P01-012</t>
  </si>
  <si>
    <t>4690070031P01-013</t>
  </si>
  <si>
    <t>4690070031P01-014</t>
  </si>
  <si>
    <t>4690070031P01-015</t>
  </si>
  <si>
    <t>4690070031P01-016</t>
  </si>
  <si>
    <t>4690070031P01-017</t>
  </si>
  <si>
    <t>4690070031P01-018</t>
  </si>
  <si>
    <t>4690070031P01-019</t>
  </si>
  <si>
    <t>4690070031P01-020</t>
  </si>
  <si>
    <t>4690070031P01-021</t>
  </si>
  <si>
    <t>4690070031P01-022</t>
  </si>
  <si>
    <t>4690070031P02</t>
  </si>
  <si>
    <t>4690070031P02-016</t>
  </si>
  <si>
    <t>4690070031P02-017</t>
  </si>
  <si>
    <t>4690070031P02-018</t>
  </si>
  <si>
    <t>4690070031P02-019</t>
  </si>
  <si>
    <t>4690070031P02-020</t>
  </si>
  <si>
    <t>4690070031P02-021</t>
  </si>
  <si>
    <t>4690070031P02-022</t>
  </si>
  <si>
    <t>4690070031P02-023</t>
  </si>
  <si>
    <t>4690070031P02-024</t>
  </si>
  <si>
    <t>4690070031P02-025</t>
  </si>
  <si>
    <t>4690070031P02-026</t>
  </si>
  <si>
    <t>4690070031P02-027</t>
  </si>
  <si>
    <t>4690070031P02-028</t>
  </si>
  <si>
    <t>4690070031P02-029</t>
  </si>
  <si>
    <t>4690070031P02-030</t>
  </si>
  <si>
    <t>昌江黎族自治县双塘湾沙滩</t>
  </si>
  <si>
    <r>
      <rPr>
        <sz val="11"/>
        <color theme="1"/>
        <rFont val="宋体"/>
        <family val="3"/>
        <charset val="134"/>
      </rPr>
      <t>昌江黎族自治县</t>
    </r>
  </si>
  <si>
    <r>
      <rPr>
        <sz val="11"/>
        <color theme="1"/>
        <rFont val="宋体"/>
        <family val="3"/>
        <charset val="134"/>
      </rPr>
      <t>海尾镇</t>
    </r>
  </si>
  <si>
    <t>4690260071P01</t>
  </si>
  <si>
    <t>4690260071P01-028</t>
  </si>
  <si>
    <t>4690260071P01-029</t>
  </si>
  <si>
    <t>4690260071P01-030</t>
  </si>
  <si>
    <t>4690260071P01-031</t>
  </si>
  <si>
    <t>4690260071P01-032</t>
  </si>
  <si>
    <t>4690260071P01-033</t>
  </si>
  <si>
    <t>4690260071P01-034</t>
  </si>
  <si>
    <t>4690260071P01-035</t>
  </si>
  <si>
    <t>4690260071P01-036</t>
  </si>
  <si>
    <t>4690260071P01-037</t>
  </si>
  <si>
    <t>4690260071P02</t>
  </si>
  <si>
    <t>4690260071P02-021</t>
  </si>
  <si>
    <t>4690260071P02-022</t>
  </si>
  <si>
    <t>4690260071P02-023</t>
  </si>
  <si>
    <t>4690260071P02-024</t>
  </si>
  <si>
    <t>4690260071P02-025</t>
  </si>
  <si>
    <t>4690260071P02-026</t>
  </si>
  <si>
    <t>4690260071P02-027</t>
  </si>
  <si>
    <t>临高县龙波湾沙滩</t>
  </si>
  <si>
    <r>
      <rPr>
        <sz val="11"/>
        <color theme="1"/>
        <rFont val="宋体"/>
        <family val="3"/>
        <charset val="134"/>
      </rPr>
      <t>临高县</t>
    </r>
  </si>
  <si>
    <r>
      <rPr>
        <sz val="11"/>
        <color theme="1"/>
        <rFont val="宋体"/>
        <family val="3"/>
        <charset val="134"/>
      </rPr>
      <t>博厚镇</t>
    </r>
  </si>
  <si>
    <t>4690240121P01</t>
  </si>
  <si>
    <t>4690240121P01-016</t>
  </si>
  <si>
    <t>4690240121P01-017</t>
  </si>
  <si>
    <t>4690240121P01-018</t>
  </si>
  <si>
    <t>4690240121P01-019</t>
  </si>
  <si>
    <t>4690240121P01-020</t>
  </si>
  <si>
    <t>4690240121P01-021</t>
  </si>
  <si>
    <t>4690240121P01-022</t>
  </si>
  <si>
    <t>4690240121P01-023</t>
  </si>
  <si>
    <t>4690240121P01-024</t>
  </si>
  <si>
    <t>4690240121P01-025</t>
  </si>
  <si>
    <t>4690240121P01-026</t>
  </si>
  <si>
    <t>4690240121P01-027</t>
  </si>
  <si>
    <t>4690240121P02</t>
  </si>
  <si>
    <t>4690240121P02-028</t>
  </si>
  <si>
    <t>4690240121P02-029</t>
  </si>
  <si>
    <t>4690240121P02-030</t>
  </si>
  <si>
    <t>4690240121P02-031</t>
  </si>
  <si>
    <t>4690240121P02-032</t>
  </si>
  <si>
    <t>4690240121P02-033</t>
  </si>
  <si>
    <t>4690240121P02-034</t>
  </si>
  <si>
    <t>4690240121P02-035</t>
  </si>
  <si>
    <t>4690240121P02-036</t>
  </si>
  <si>
    <t>4690240121P02-037</t>
  </si>
  <si>
    <t>4690240121P02-038</t>
  </si>
  <si>
    <t>4690240121P02-039</t>
  </si>
  <si>
    <t>4690240121P02-040</t>
  </si>
  <si>
    <t>4690240121P02-041</t>
  </si>
  <si>
    <t>唐山市龙岛沙滩</t>
  </si>
  <si>
    <t>河北省</t>
  </si>
  <si>
    <t>唐山市</t>
  </si>
  <si>
    <t>曹妃甸区</t>
  </si>
  <si>
    <t>1302090012P01</t>
  </si>
  <si>
    <t>1302090012P01-006</t>
  </si>
  <si>
    <t>1302090012P01-007</t>
  </si>
  <si>
    <t>1302090012P01-008</t>
  </si>
  <si>
    <t>1302090012P01-009</t>
  </si>
  <si>
    <t>1302090012P01-010</t>
  </si>
  <si>
    <t>1302090012P01-011</t>
  </si>
  <si>
    <t>1302090012P01-012</t>
  </si>
  <si>
    <t>1302090012P01-013</t>
  </si>
  <si>
    <t>1302090012P01-014</t>
  </si>
  <si>
    <t>1302090012P01-015</t>
  </si>
  <si>
    <t>1302090012P01-016</t>
  </si>
  <si>
    <t>1302090012P01-017</t>
  </si>
  <si>
    <t>1302090012P01-018</t>
  </si>
  <si>
    <t>1302090012P01-019</t>
  </si>
  <si>
    <t>1302090012P01-020</t>
  </si>
  <si>
    <t>1302090012P01-021</t>
  </si>
  <si>
    <t>1302090012P01-022</t>
  </si>
  <si>
    <t>1302090012P02</t>
  </si>
  <si>
    <t>1302090012P02-009</t>
  </si>
  <si>
    <t>1302090012P02-010</t>
  </si>
  <si>
    <t>1302090012P02-011</t>
  </si>
  <si>
    <t>1302090012P02-012</t>
  </si>
  <si>
    <t>1302090012P02-013</t>
  </si>
  <si>
    <t>1302090012P02-014</t>
  </si>
  <si>
    <t>1302090012P02-015</t>
  </si>
  <si>
    <t>1302090012P02-016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</si>
</sst>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0000000_);[Red]\(0.00000000\)"/>
    <numFmt numFmtId="178" formatCode="0.00_);[Red]\(0.00\)"/>
    <numFmt numFmtId="179" formatCode="0.00_ "/>
    <numFmt numFmtId="180" formatCode="0.000_);[Red]\(0.000\)"/>
    <numFmt numFmtId="181" formatCode="0_);[Red]\(0\)"/>
    <numFmt numFmtId="182" formatCode="0.000_ "/>
    <numFmt numFmtId="183" formatCode="0.00000000_ "/>
    <numFmt numFmtId="184" formatCode="0.0000000_ "/>
    <numFmt numFmtId="185" formatCode="0.000000_ "/>
    <numFmt numFmtId="186" formatCode="0.000000_);[Red]\(0.000000\)"/>
  </numFmts>
  <fonts count="1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rgb="FF000000"/>
      <name val="Times New Roman"/>
      <family val="1"/>
    </font>
    <font>
      <sz val="10"/>
      <color rgb="FF000000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11"/>
      <color rgb="FF000000"/>
      <name val="Times New Roman"/>
      <family val="1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vertAlign val="subscript"/>
      <sz val="11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name val="等线"/>
      <family val="2"/>
      <charset val="134"/>
      <scheme val="minor"/>
    </font>
    <font>
      <sz val="10"/>
      <color theme="1"/>
      <name val="TimesNewRomanPSMT"/>
      <family val="1"/>
    </font>
    <font>
      <sz val="11"/>
      <color rgb="FF000000"/>
      <name val="SimSun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5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 wrapText="1"/>
    </xf>
    <xf numFmtId="180" fontId="2" fillId="0" borderId="0" xfId="1" applyNumberFormat="1" applyFont="1" applyAlignment="1">
      <alignment horizontal="center"/>
    </xf>
    <xf numFmtId="179" fontId="2" fillId="0" borderId="0" xfId="1" applyNumberFormat="1" applyFont="1" applyAlignment="1">
      <alignment horizontal="center"/>
    </xf>
    <xf numFmtId="179" fontId="6" fillId="0" borderId="0" xfId="0" applyNumberFormat="1" applyFont="1" applyAlignment="1">
      <alignment horizontal="center"/>
    </xf>
    <xf numFmtId="18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82" fontId="6" fillId="0" borderId="0" xfId="0" applyNumberFormat="1" applyFont="1" applyAlignment="1">
      <alignment horizontal="center" vertical="center"/>
    </xf>
    <xf numFmtId="182" fontId="6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2" fillId="0" borderId="0" xfId="1" applyFont="1" applyAlignment="1">
      <alignment horizontal="center"/>
    </xf>
    <xf numFmtId="181" fontId="6" fillId="0" borderId="0" xfId="0" applyNumberFormat="1" applyFont="1" applyAlignment="1">
      <alignment horizontal="center"/>
    </xf>
    <xf numFmtId="0" fontId="3" fillId="0" borderId="0" xfId="1" applyFont="1"/>
    <xf numFmtId="179" fontId="4" fillId="0" borderId="0" xfId="0" applyNumberFormat="1" applyFont="1" applyAlignment="1">
      <alignment horizontal="center"/>
    </xf>
    <xf numFmtId="179" fontId="11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3" fontId="2" fillId="0" borderId="0" xfId="0" applyNumberFormat="1" applyFont="1" applyAlignment="1">
      <alignment horizontal="center"/>
    </xf>
    <xf numFmtId="184" fontId="2" fillId="0" borderId="0" xfId="0" applyNumberFormat="1" applyFont="1" applyAlignment="1">
      <alignment horizontal="center"/>
    </xf>
    <xf numFmtId="179" fontId="2" fillId="0" borderId="0" xfId="0" applyNumberFormat="1" applyFont="1" applyAlignment="1">
      <alignment horizontal="center"/>
    </xf>
    <xf numFmtId="178" fontId="6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181" fontId="2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center"/>
    </xf>
    <xf numFmtId="183" fontId="2" fillId="0" borderId="0" xfId="0" applyNumberFormat="1" applyFon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81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81" fontId="2" fillId="0" borderId="2" xfId="0" applyNumberFormat="1" applyFont="1" applyBorder="1" applyAlignment="1">
      <alignment horizontal="center"/>
    </xf>
    <xf numFmtId="183" fontId="2" fillId="0" borderId="2" xfId="0" applyNumberFormat="1" applyFont="1" applyBorder="1" applyAlignment="1">
      <alignment horizontal="center"/>
    </xf>
    <xf numFmtId="184" fontId="2" fillId="0" borderId="2" xfId="0" applyNumberFormat="1" applyFont="1" applyBorder="1" applyAlignment="1">
      <alignment horizontal="center"/>
    </xf>
    <xf numFmtId="179" fontId="2" fillId="0" borderId="2" xfId="0" applyNumberFormat="1" applyFont="1" applyBorder="1" applyAlignment="1">
      <alignment horizontal="center"/>
    </xf>
    <xf numFmtId="178" fontId="6" fillId="0" borderId="2" xfId="0" applyNumberFormat="1" applyFont="1" applyBorder="1" applyAlignment="1">
      <alignment horizontal="center"/>
    </xf>
    <xf numFmtId="0" fontId="3" fillId="0" borderId="2" xfId="1" applyFont="1" applyBorder="1"/>
    <xf numFmtId="0" fontId="2" fillId="0" borderId="2" xfId="1" applyFont="1" applyBorder="1" applyAlignment="1">
      <alignment horizontal="center"/>
    </xf>
    <xf numFmtId="179" fontId="15" fillId="0" borderId="0" xfId="0" applyNumberFormat="1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185" fontId="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/>
    <xf numFmtId="178" fontId="0" fillId="0" borderId="0" xfId="0" applyNumberFormat="1"/>
    <xf numFmtId="178" fontId="0" fillId="0" borderId="0" xfId="0" applyNumberFormat="1" applyAlignment="1">
      <alignment horizontal="center"/>
    </xf>
    <xf numFmtId="0" fontId="8" fillId="0" borderId="0" xfId="0" applyFont="1" applyAlignment="1">
      <alignment horizontal="center" vertical="center"/>
    </xf>
    <xf numFmtId="179" fontId="6" fillId="0" borderId="0" xfId="0" applyNumberFormat="1" applyFont="1"/>
    <xf numFmtId="0" fontId="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181" fontId="6" fillId="0" borderId="2" xfId="0" applyNumberFormat="1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179" fontId="8" fillId="0" borderId="2" xfId="0" applyNumberFormat="1" applyFont="1" applyBorder="1" applyAlignment="1">
      <alignment horizontal="center" vertical="center"/>
    </xf>
    <xf numFmtId="17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/>
    <xf numFmtId="178" fontId="0" fillId="0" borderId="2" xfId="0" applyNumberFormat="1" applyBorder="1"/>
    <xf numFmtId="178" fontId="0" fillId="0" borderId="2" xfId="0" applyNumberFormat="1" applyBorder="1" applyAlignment="1">
      <alignment horizontal="center"/>
    </xf>
    <xf numFmtId="185" fontId="6" fillId="0" borderId="2" xfId="0" applyNumberFormat="1" applyFont="1" applyBorder="1" applyAlignment="1">
      <alignment horizontal="center" vertical="center"/>
    </xf>
    <xf numFmtId="0" fontId="0" fillId="3" borderId="0" xfId="0" applyFill="1"/>
    <xf numFmtId="17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181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83" fontId="11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/>
    </xf>
    <xf numFmtId="182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81" fontId="11" fillId="0" borderId="2" xfId="0" applyNumberFormat="1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183" fontId="11" fillId="0" borderId="2" xfId="0" applyNumberFormat="1" applyFont="1" applyBorder="1" applyAlignment="1">
      <alignment horizontal="center" vertical="center"/>
    </xf>
    <xf numFmtId="179" fontId="11" fillId="0" borderId="2" xfId="0" applyNumberFormat="1" applyFont="1" applyBorder="1" applyAlignment="1">
      <alignment horizontal="center" vertical="center"/>
    </xf>
    <xf numFmtId="178" fontId="2" fillId="0" borderId="0" xfId="0" applyNumberFormat="1" applyFont="1" applyAlignment="1">
      <alignment horizontal="center"/>
    </xf>
    <xf numFmtId="177" fontId="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178" fontId="2" fillId="0" borderId="2" xfId="0" applyNumberFormat="1" applyFont="1" applyBorder="1" applyAlignment="1">
      <alignment horizontal="center"/>
    </xf>
    <xf numFmtId="177" fontId="2" fillId="0" borderId="2" xfId="0" applyNumberFormat="1" applyFont="1" applyBorder="1" applyAlignment="1">
      <alignment horizont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181" fontId="2" fillId="0" borderId="0" xfId="2" applyNumberFormat="1" applyFont="1" applyAlignment="1">
      <alignment horizontal="center" vertical="center"/>
    </xf>
    <xf numFmtId="178" fontId="2" fillId="0" borderId="0" xfId="2" applyNumberFormat="1" applyFont="1" applyAlignment="1">
      <alignment horizontal="center" vertical="center"/>
    </xf>
    <xf numFmtId="177" fontId="2" fillId="0" borderId="0" xfId="2" applyNumberFormat="1" applyFont="1" applyAlignment="1">
      <alignment horizontal="center" vertical="center"/>
    </xf>
    <xf numFmtId="179" fontId="2" fillId="0" borderId="0" xfId="2" applyNumberFormat="1" applyFont="1" applyAlignment="1">
      <alignment horizontal="center" vertical="center"/>
    </xf>
    <xf numFmtId="181" fontId="4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81" fontId="8" fillId="0" borderId="0" xfId="2" applyNumberFormat="1" applyFont="1" applyAlignment="1">
      <alignment horizontal="center" vertical="center"/>
    </xf>
    <xf numFmtId="178" fontId="8" fillId="0" borderId="0" xfId="2" applyNumberFormat="1" applyFont="1" applyAlignment="1">
      <alignment horizontal="center" vertical="center"/>
    </xf>
    <xf numFmtId="177" fontId="8" fillId="0" borderId="0" xfId="2" applyNumberFormat="1" applyFont="1" applyAlignment="1">
      <alignment horizontal="center" vertical="center"/>
    </xf>
    <xf numFmtId="178" fontId="17" fillId="0" borderId="0" xfId="2" applyNumberFormat="1" applyFont="1" applyAlignment="1">
      <alignment horizontal="center" vertical="center"/>
    </xf>
    <xf numFmtId="179" fontId="6" fillId="0" borderId="0" xfId="2" applyNumberFormat="1" applyFont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181" fontId="4" fillId="0" borderId="2" xfId="2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181" fontId="8" fillId="0" borderId="2" xfId="2" applyNumberFormat="1" applyFont="1" applyBorder="1" applyAlignment="1">
      <alignment horizontal="center" vertical="center"/>
    </xf>
    <xf numFmtId="178" fontId="8" fillId="0" borderId="2" xfId="2" applyNumberFormat="1" applyFont="1" applyBorder="1" applyAlignment="1">
      <alignment horizontal="center" vertical="center"/>
    </xf>
    <xf numFmtId="177" fontId="8" fillId="0" borderId="2" xfId="2" applyNumberFormat="1" applyFont="1" applyBorder="1" applyAlignment="1">
      <alignment horizontal="center" vertical="center"/>
    </xf>
    <xf numFmtId="178" fontId="17" fillId="0" borderId="2" xfId="2" applyNumberFormat="1" applyFont="1" applyBorder="1" applyAlignment="1">
      <alignment horizontal="center" vertical="center"/>
    </xf>
    <xf numFmtId="179" fontId="6" fillId="0" borderId="2" xfId="2" applyNumberFormat="1" applyFont="1" applyBorder="1" applyAlignment="1">
      <alignment horizontal="center" vertical="center"/>
    </xf>
    <xf numFmtId="182" fontId="6" fillId="0" borderId="2" xfId="0" applyNumberFormat="1" applyFont="1" applyBorder="1" applyAlignment="1">
      <alignment horizontal="center"/>
    </xf>
    <xf numFmtId="179" fontId="2" fillId="0" borderId="2" xfId="2" applyNumberFormat="1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183" fontId="6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176" fontId="2" fillId="0" borderId="2" xfId="2" applyNumberFormat="1" applyFont="1" applyBorder="1" applyAlignment="1">
      <alignment horizontal="center" vertical="center"/>
    </xf>
    <xf numFmtId="183" fontId="6" fillId="0" borderId="2" xfId="2" applyNumberFormat="1" applyFont="1" applyBorder="1" applyAlignment="1">
      <alignment horizontal="center" vertical="center"/>
    </xf>
    <xf numFmtId="179" fontId="6" fillId="0" borderId="2" xfId="0" applyNumberFormat="1" applyFont="1" applyBorder="1" applyAlignment="1">
      <alignment horizontal="center"/>
    </xf>
    <xf numFmtId="183" fontId="6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186" fontId="10" fillId="0" borderId="0" xfId="0" applyNumberFormat="1" applyFont="1" applyAlignment="1">
      <alignment horizontal="center" vertical="center"/>
    </xf>
    <xf numFmtId="183" fontId="6" fillId="0" borderId="2" xfId="0" applyNumberFormat="1" applyFont="1" applyBorder="1" applyAlignment="1">
      <alignment horizontal="center" vertical="center"/>
    </xf>
    <xf numFmtId="186" fontId="10" fillId="0" borderId="2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81" fontId="8" fillId="0" borderId="1" xfId="0" applyNumberFormat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2" xr:uid="{1FCAEA5B-567C-482E-8F5F-4F17CEE3E42B}"/>
    <cellStyle name="常规 3" xfId="1" xr:uid="{E83CEA20-FD4B-4A9E-A91B-0363A7B657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B76F9-27BB-4C81-9673-EA51F545C5AE}">
  <dimension ref="A1:AJ1039"/>
  <sheetViews>
    <sheetView tabSelected="1" workbookViewId="0">
      <pane ySplit="2" topLeftCell="A3" activePane="bottomLeft" state="frozen"/>
      <selection pane="bottomLeft" activeCell="O3" sqref="O3"/>
    </sheetView>
  </sheetViews>
  <sheetFormatPr baseColWidth="10" defaultColWidth="8.83203125" defaultRowHeight="15"/>
  <cols>
    <col min="1" max="1" width="9" customWidth="1"/>
    <col min="2" max="3" width="8.83203125" bestFit="1" customWidth="1"/>
    <col min="4" max="4" width="11" bestFit="1" customWidth="1"/>
    <col min="5" max="5" width="27.1640625" bestFit="1" customWidth="1"/>
    <col min="6" max="7" width="6.5" bestFit="1" customWidth="1"/>
    <col min="8" max="8" width="7" bestFit="1" customWidth="1"/>
    <col min="9" max="9" width="13.5" bestFit="1" customWidth="1"/>
    <col min="10" max="10" width="12.83203125" bestFit="1" customWidth="1"/>
    <col min="11" max="11" width="11.6640625" bestFit="1" customWidth="1"/>
    <col min="12" max="12" width="17" bestFit="1" customWidth="1"/>
    <col min="13" max="13" width="12.6640625" bestFit="1" customWidth="1"/>
    <col min="14" max="14" width="11.6640625" bestFit="1" customWidth="1"/>
    <col min="15" max="15" width="14.6640625" bestFit="1" customWidth="1"/>
    <col min="16" max="16" width="15" bestFit="1" customWidth="1"/>
    <col min="17" max="17" width="10.33203125" bestFit="1" customWidth="1"/>
    <col min="18" max="18" width="13.6640625" bestFit="1" customWidth="1"/>
    <col min="19" max="19" width="13" bestFit="1" customWidth="1"/>
    <col min="20" max="20" width="11.1640625" bestFit="1" customWidth="1"/>
    <col min="21" max="21" width="8.33203125" bestFit="1" customWidth="1"/>
    <col min="22" max="22" width="8.5" bestFit="1" customWidth="1"/>
    <col min="23" max="23" width="17" bestFit="1" customWidth="1"/>
    <col min="24" max="24" width="17.83203125" bestFit="1" customWidth="1"/>
    <col min="25" max="25" width="13.6640625" bestFit="1" customWidth="1"/>
    <col min="26" max="26" width="15.6640625" bestFit="1" customWidth="1"/>
    <col min="27" max="27" width="6.83203125" bestFit="1" customWidth="1"/>
    <col min="28" max="28" width="11.33203125" bestFit="1" customWidth="1"/>
    <col min="29" max="29" width="13.33203125" bestFit="1" customWidth="1"/>
    <col min="30" max="30" width="7.6640625" bestFit="1" customWidth="1"/>
    <col min="31" max="31" width="12.6640625" bestFit="1" customWidth="1"/>
    <col min="32" max="32" width="16.5" bestFit="1" customWidth="1"/>
    <col min="33" max="33" width="20.33203125" bestFit="1" customWidth="1"/>
    <col min="34" max="34" width="13.83203125" bestFit="1" customWidth="1"/>
    <col min="35" max="35" width="15.83203125" bestFit="1" customWidth="1"/>
    <col min="36" max="36" width="13" bestFit="1" customWidth="1"/>
  </cols>
  <sheetData>
    <row r="1" spans="1:36">
      <c r="A1" s="157" t="s">
        <v>9</v>
      </c>
      <c r="B1" s="156" t="s">
        <v>10</v>
      </c>
      <c r="C1" s="156" t="s">
        <v>11</v>
      </c>
      <c r="D1" s="157" t="s">
        <v>12</v>
      </c>
      <c r="E1" s="156" t="s">
        <v>13</v>
      </c>
      <c r="F1" s="156" t="s">
        <v>14</v>
      </c>
      <c r="G1" s="156"/>
      <c r="H1" s="156"/>
      <c r="I1" s="156" t="s">
        <v>15</v>
      </c>
      <c r="J1" s="151" t="s">
        <v>16</v>
      </c>
      <c r="K1" s="152" t="s">
        <v>17</v>
      </c>
      <c r="L1" s="153" t="s">
        <v>18</v>
      </c>
      <c r="M1" s="154" t="s">
        <v>19</v>
      </c>
      <c r="N1" s="154"/>
      <c r="O1" s="152" t="s">
        <v>20</v>
      </c>
      <c r="P1" s="155" t="s">
        <v>21</v>
      </c>
      <c r="Q1" s="152" t="s">
        <v>22</v>
      </c>
      <c r="R1" s="152" t="s">
        <v>23</v>
      </c>
      <c r="S1" s="148" t="s">
        <v>24</v>
      </c>
      <c r="T1" s="148"/>
      <c r="U1" s="148"/>
      <c r="V1" s="148"/>
      <c r="W1" s="150" t="s">
        <v>25</v>
      </c>
      <c r="X1" s="148" t="s">
        <v>26</v>
      </c>
      <c r="Y1" s="148" t="s">
        <v>27</v>
      </c>
      <c r="Z1" s="149" t="s">
        <v>28</v>
      </c>
      <c r="AA1" s="149"/>
      <c r="AB1" s="149"/>
      <c r="AC1" s="149"/>
      <c r="AD1" s="149"/>
      <c r="AE1" s="150" t="s">
        <v>29</v>
      </c>
      <c r="AF1" s="150" t="s">
        <v>30</v>
      </c>
      <c r="AG1" s="148" t="s">
        <v>31</v>
      </c>
      <c r="AH1" s="148" t="s">
        <v>32</v>
      </c>
      <c r="AI1" s="148" t="s">
        <v>33</v>
      </c>
      <c r="AJ1" s="148" t="s">
        <v>34</v>
      </c>
    </row>
    <row r="2" spans="1:36" ht="13.5" customHeight="1">
      <c r="A2" s="157"/>
      <c r="B2" s="157"/>
      <c r="C2" s="156"/>
      <c r="D2" s="157"/>
      <c r="E2" s="156"/>
      <c r="F2" s="27" t="s">
        <v>35</v>
      </c>
      <c r="G2" s="27" t="s">
        <v>36</v>
      </c>
      <c r="H2" s="27" t="s">
        <v>37</v>
      </c>
      <c r="I2" s="156"/>
      <c r="J2" s="151"/>
      <c r="K2" s="152"/>
      <c r="L2" s="153"/>
      <c r="M2" s="24" t="s">
        <v>38</v>
      </c>
      <c r="N2" s="24" t="s">
        <v>39</v>
      </c>
      <c r="O2" s="152"/>
      <c r="P2" s="155"/>
      <c r="Q2" s="152"/>
      <c r="R2" s="152"/>
      <c r="S2" s="23" t="s">
        <v>40</v>
      </c>
      <c r="T2" s="23" t="s">
        <v>41</v>
      </c>
      <c r="U2" s="23" t="s">
        <v>42</v>
      </c>
      <c r="V2" s="23" t="s">
        <v>43</v>
      </c>
      <c r="W2" s="150"/>
      <c r="X2" s="148"/>
      <c r="Y2" s="148"/>
      <c r="Z2" s="23" t="s">
        <v>44</v>
      </c>
      <c r="AA2" s="25" t="s">
        <v>45</v>
      </c>
      <c r="AB2" s="26" t="s">
        <v>46</v>
      </c>
      <c r="AC2" s="26" t="s">
        <v>47</v>
      </c>
      <c r="AD2" s="26" t="s">
        <v>48</v>
      </c>
      <c r="AE2" s="150"/>
      <c r="AF2" s="150"/>
      <c r="AG2" s="148"/>
      <c r="AH2" s="148"/>
      <c r="AI2" s="148"/>
      <c r="AJ2" s="148"/>
    </row>
    <row r="3" spans="1:36">
      <c r="A3" s="14">
        <v>9</v>
      </c>
      <c r="B3" s="89" t="s">
        <v>49</v>
      </c>
      <c r="C3" s="89" t="s">
        <v>0</v>
      </c>
      <c r="D3" s="15">
        <v>1302090012</v>
      </c>
      <c r="E3" s="63" t="s">
        <v>1315</v>
      </c>
      <c r="F3" s="63" t="s">
        <v>1316</v>
      </c>
      <c r="G3" s="63" t="s">
        <v>1317</v>
      </c>
      <c r="H3" s="63" t="s">
        <v>1318</v>
      </c>
      <c r="I3" s="14" t="s">
        <v>1319</v>
      </c>
      <c r="J3" s="14">
        <v>184</v>
      </c>
      <c r="K3" s="20">
        <v>142.02000000000001</v>
      </c>
      <c r="L3" s="15" t="s">
        <v>1320</v>
      </c>
      <c r="M3" s="143">
        <v>118.73610585</v>
      </c>
      <c r="N3" s="143">
        <v>39.021205039999899</v>
      </c>
      <c r="O3" s="67">
        <v>30.615486107595601</v>
      </c>
      <c r="P3" s="67">
        <v>0.86499999999999999</v>
      </c>
      <c r="Q3" s="144">
        <v>1.2857307056262E-2</v>
      </c>
      <c r="R3" s="67">
        <v>0.10665326226400799</v>
      </c>
      <c r="S3" s="67">
        <v>3.2290000000000001</v>
      </c>
      <c r="T3" s="12">
        <v>7.5179999999999997E-2</v>
      </c>
      <c r="U3" s="12">
        <v>0.20050000000000001</v>
      </c>
      <c r="V3" s="12">
        <v>1.1279999999999999</v>
      </c>
      <c r="W3" s="13">
        <v>27</v>
      </c>
      <c r="X3" s="14">
        <v>1.7443064800000001</v>
      </c>
      <c r="Y3" s="15">
        <v>1.3687031123287701</v>
      </c>
      <c r="Z3" s="15">
        <v>66</v>
      </c>
      <c r="AA3" s="15" t="s">
        <v>88</v>
      </c>
      <c r="AB3" s="15">
        <v>0.22845691382765501</v>
      </c>
      <c r="AC3" s="16">
        <v>0.97321902100000002</v>
      </c>
      <c r="AD3" s="16">
        <v>3.9521374420000002</v>
      </c>
      <c r="AE3" s="15">
        <f>X3/AH3</f>
        <v>2.4204067007163292</v>
      </c>
      <c r="AF3" s="14">
        <f>AH3/(AG3*AJ3)*100</f>
        <v>25.533259583133628</v>
      </c>
      <c r="AG3" s="15">
        <v>0.86790251495929205</v>
      </c>
      <c r="AH3" s="14">
        <f>0.39*POWER(9.8,0.2)*POWER((AJ3*POWER(AI3,2)),0.4)</f>
        <v>0.7206666877445701</v>
      </c>
      <c r="AI3" s="15">
        <v>0.67523067199999998</v>
      </c>
      <c r="AJ3" s="15">
        <v>3.2520501949999998</v>
      </c>
    </row>
    <row r="4" spans="1:36">
      <c r="A4" s="14"/>
      <c r="B4" s="14"/>
      <c r="C4" s="14"/>
      <c r="D4" s="15"/>
      <c r="E4" s="63"/>
      <c r="F4" s="63"/>
      <c r="G4" s="63"/>
      <c r="H4" s="63"/>
      <c r="I4" s="14"/>
      <c r="J4" s="14"/>
      <c r="K4" s="20"/>
      <c r="L4" s="15" t="s">
        <v>1321</v>
      </c>
      <c r="M4" s="143">
        <v>118.736099859999</v>
      </c>
      <c r="N4" s="143">
        <v>39.021176670000003</v>
      </c>
      <c r="O4" s="67">
        <v>33.794721639340402</v>
      </c>
      <c r="P4" s="67">
        <v>0.66800000000000004</v>
      </c>
      <c r="Q4" s="145"/>
      <c r="R4" s="67"/>
      <c r="S4" s="15"/>
      <c r="T4" s="14"/>
    </row>
    <row r="5" spans="1:36">
      <c r="A5" s="14"/>
      <c r="B5" s="14"/>
      <c r="C5" s="14"/>
      <c r="D5" s="15"/>
      <c r="E5" s="63"/>
      <c r="F5" s="63"/>
      <c r="G5" s="63"/>
      <c r="H5" s="63"/>
      <c r="I5" s="14"/>
      <c r="J5" s="14"/>
      <c r="K5" s="20"/>
      <c r="L5" s="15" t="s">
        <v>1322</v>
      </c>
      <c r="M5" s="143">
        <v>118.73609107</v>
      </c>
      <c r="N5" s="143">
        <v>39.021125320000003</v>
      </c>
      <c r="O5" s="67">
        <v>39.5394502085908</v>
      </c>
      <c r="P5" s="67">
        <v>0.51500000000000001</v>
      </c>
      <c r="Q5" s="145"/>
      <c r="R5" s="67"/>
      <c r="S5" s="15"/>
      <c r="T5" s="14"/>
    </row>
    <row r="6" spans="1:36">
      <c r="A6" s="14"/>
      <c r="B6" s="14"/>
      <c r="C6" s="14"/>
      <c r="D6" s="15"/>
      <c r="E6" s="63"/>
      <c r="F6" s="63"/>
      <c r="G6" s="63"/>
      <c r="H6" s="63"/>
      <c r="I6" s="14"/>
      <c r="J6" s="14"/>
      <c r="K6" s="20"/>
      <c r="L6" s="15" t="s">
        <v>1323</v>
      </c>
      <c r="M6" s="143">
        <v>118.73608350000001</v>
      </c>
      <c r="N6" s="143">
        <v>39.021057849999899</v>
      </c>
      <c r="O6" s="67">
        <v>47.059904377582399</v>
      </c>
      <c r="P6" s="67">
        <v>0.43099999999999999</v>
      </c>
      <c r="Q6" s="145"/>
      <c r="R6" s="67"/>
      <c r="S6" s="15"/>
      <c r="T6" s="14"/>
    </row>
    <row r="7" spans="1:36">
      <c r="A7" s="14"/>
      <c r="B7" s="14"/>
      <c r="C7" s="14"/>
      <c r="D7" s="15"/>
      <c r="E7" s="63"/>
      <c r="F7" s="63"/>
      <c r="G7" s="63"/>
      <c r="H7" s="63"/>
      <c r="I7" s="14"/>
      <c r="J7" s="14"/>
      <c r="K7" s="20"/>
      <c r="L7" s="15" t="s">
        <v>1324</v>
      </c>
      <c r="M7" s="143">
        <v>118.73607595</v>
      </c>
      <c r="N7" s="143">
        <v>39.020982340000003</v>
      </c>
      <c r="O7" s="67">
        <v>55.470306903853903</v>
      </c>
      <c r="P7" s="67">
        <v>0.44500000000000001</v>
      </c>
      <c r="Q7" s="145"/>
      <c r="R7" s="67"/>
      <c r="S7" s="15"/>
      <c r="T7" s="14"/>
    </row>
    <row r="8" spans="1:36">
      <c r="A8" s="14"/>
      <c r="B8" s="14"/>
      <c r="C8" s="14"/>
      <c r="D8" s="15"/>
      <c r="E8" s="63"/>
      <c r="F8" s="63"/>
      <c r="G8" s="63"/>
      <c r="H8" s="63"/>
      <c r="I8" s="14"/>
      <c r="J8" s="14"/>
      <c r="K8" s="20"/>
      <c r="L8" s="15" t="s">
        <v>1325</v>
      </c>
      <c r="M8" s="143">
        <v>118.736063169999</v>
      </c>
      <c r="N8" s="143">
        <v>39.020900009999899</v>
      </c>
      <c r="O8" s="67">
        <v>64.673966952657693</v>
      </c>
      <c r="P8" s="67">
        <v>0.22</v>
      </c>
      <c r="Q8" s="145"/>
      <c r="R8" s="67"/>
      <c r="S8" s="15"/>
      <c r="T8" s="14"/>
    </row>
    <row r="9" spans="1:36">
      <c r="A9" s="14"/>
      <c r="B9" s="14"/>
      <c r="C9" s="14"/>
      <c r="D9" s="15"/>
      <c r="E9" s="63"/>
      <c r="F9" s="63"/>
      <c r="G9" s="63"/>
      <c r="H9" s="63"/>
      <c r="I9" s="14"/>
      <c r="J9" s="14"/>
      <c r="K9" s="20"/>
      <c r="L9" s="15" t="s">
        <v>1326</v>
      </c>
      <c r="M9" s="143">
        <v>118.736047009999</v>
      </c>
      <c r="N9" s="143">
        <v>39.02083176</v>
      </c>
      <c r="O9" s="67">
        <v>72.351066681919804</v>
      </c>
      <c r="P9" s="67">
        <v>2.1000000000000001E-2</v>
      </c>
      <c r="Q9" s="145"/>
      <c r="R9" s="67"/>
      <c r="S9" s="15"/>
      <c r="T9" s="14"/>
    </row>
    <row r="10" spans="1:36">
      <c r="A10" s="14"/>
      <c r="B10" s="14"/>
      <c r="C10" s="14"/>
      <c r="D10" s="15"/>
      <c r="E10" s="63"/>
      <c r="F10" s="63"/>
      <c r="G10" s="63"/>
      <c r="H10" s="63"/>
      <c r="I10" s="14"/>
      <c r="J10" s="14"/>
      <c r="K10" s="20"/>
      <c r="L10" s="15" t="s">
        <v>1327</v>
      </c>
      <c r="M10" s="143">
        <v>118.736050109999</v>
      </c>
      <c r="N10" s="143">
        <v>39.020770630000001</v>
      </c>
      <c r="O10" s="67">
        <v>79.084937419810203</v>
      </c>
      <c r="P10" s="67">
        <v>-0.22</v>
      </c>
      <c r="Q10" s="145"/>
      <c r="R10" s="67"/>
      <c r="S10" s="15"/>
      <c r="T10" s="14"/>
    </row>
    <row r="11" spans="1:36">
      <c r="A11" s="14"/>
      <c r="B11" s="14"/>
      <c r="C11" s="14"/>
      <c r="D11" s="15"/>
      <c r="E11" s="63"/>
      <c r="F11" s="63"/>
      <c r="G11" s="63"/>
      <c r="H11" s="63"/>
      <c r="I11" s="14"/>
      <c r="J11" s="14"/>
      <c r="K11" s="20"/>
      <c r="L11" s="15" t="s">
        <v>1328</v>
      </c>
      <c r="M11" s="143">
        <v>118.7360443</v>
      </c>
      <c r="N11" s="143">
        <v>39.020732379999899</v>
      </c>
      <c r="O11" s="67">
        <v>83.360786294677993</v>
      </c>
      <c r="P11" s="67">
        <v>-0.56799999999999995</v>
      </c>
      <c r="Q11" s="145"/>
      <c r="R11" s="67"/>
      <c r="S11" s="15"/>
      <c r="T11" s="14"/>
    </row>
    <row r="12" spans="1:36">
      <c r="A12" s="14"/>
      <c r="B12" s="14"/>
      <c r="C12" s="14"/>
      <c r="D12" s="15"/>
      <c r="E12" s="63"/>
      <c r="F12" s="63"/>
      <c r="G12" s="63"/>
      <c r="H12" s="63"/>
      <c r="I12" s="14"/>
      <c r="J12" s="14"/>
      <c r="K12" s="20"/>
      <c r="L12" s="15" t="s">
        <v>1329</v>
      </c>
      <c r="M12" s="143">
        <v>118.73604496</v>
      </c>
      <c r="N12" s="143">
        <v>39.020659180000003</v>
      </c>
      <c r="O12" s="67">
        <v>91.456160262591894</v>
      </c>
      <c r="P12" s="67">
        <v>-0.66700000000000004</v>
      </c>
      <c r="Q12" s="145"/>
      <c r="R12" s="67"/>
      <c r="S12" s="15"/>
      <c r="T12" s="14"/>
    </row>
    <row r="13" spans="1:36">
      <c r="A13" s="14"/>
      <c r="B13" s="14"/>
      <c r="C13" s="14"/>
      <c r="D13" s="15"/>
      <c r="E13" s="63"/>
      <c r="F13" s="63"/>
      <c r="G13" s="63"/>
      <c r="H13" s="63"/>
      <c r="I13" s="14"/>
      <c r="J13" s="14"/>
      <c r="K13" s="20"/>
      <c r="L13" s="15" t="s">
        <v>1330</v>
      </c>
      <c r="M13" s="143">
        <v>118.73602988</v>
      </c>
      <c r="N13" s="143">
        <v>39.020625180000003</v>
      </c>
      <c r="O13" s="67">
        <v>95.329056661136306</v>
      </c>
      <c r="P13" s="67">
        <v>-0.33</v>
      </c>
      <c r="Q13" s="145"/>
      <c r="R13" s="67"/>
      <c r="S13" s="15"/>
      <c r="T13" s="14"/>
    </row>
    <row r="14" spans="1:36">
      <c r="A14" s="14"/>
      <c r="B14" s="14"/>
      <c r="C14" s="14"/>
      <c r="D14" s="15"/>
      <c r="E14" s="63"/>
      <c r="F14" s="63"/>
      <c r="G14" s="63"/>
      <c r="H14" s="63"/>
      <c r="I14" s="14"/>
      <c r="J14" s="14"/>
      <c r="K14" s="20"/>
      <c r="L14" s="15" t="s">
        <v>1331</v>
      </c>
      <c r="M14" s="143">
        <v>118.73601807</v>
      </c>
      <c r="N14" s="143">
        <v>39.020528489999897</v>
      </c>
      <c r="O14" s="67">
        <v>106.114004223013</v>
      </c>
      <c r="P14" s="67">
        <v>-0.215</v>
      </c>
      <c r="Q14" s="145"/>
      <c r="R14" s="67"/>
      <c r="S14" s="15"/>
      <c r="T14" s="14"/>
    </row>
    <row r="15" spans="1:36">
      <c r="A15" s="14"/>
      <c r="B15" s="14"/>
      <c r="C15" s="14"/>
      <c r="D15" s="15"/>
      <c r="E15" s="63"/>
      <c r="F15" s="63"/>
      <c r="G15" s="63"/>
      <c r="H15" s="63"/>
      <c r="I15" s="14"/>
      <c r="J15" s="14"/>
      <c r="K15" s="20"/>
      <c r="L15" s="15" t="s">
        <v>1332</v>
      </c>
      <c r="M15" s="143">
        <v>118.736015159999</v>
      </c>
      <c r="N15" s="143">
        <v>39.02041535</v>
      </c>
      <c r="O15" s="67">
        <v>118.653071519601</v>
      </c>
      <c r="P15" s="67">
        <v>-0.441</v>
      </c>
      <c r="Q15" s="145"/>
      <c r="R15" s="67"/>
      <c r="S15" s="15"/>
      <c r="T15" s="14"/>
    </row>
    <row r="16" spans="1:36">
      <c r="A16" s="14"/>
      <c r="B16" s="14"/>
      <c r="C16" s="14"/>
      <c r="D16" s="15"/>
      <c r="E16" s="63"/>
      <c r="F16" s="63"/>
      <c r="G16" s="63"/>
      <c r="H16" s="63"/>
      <c r="I16" s="14"/>
      <c r="J16" s="14"/>
      <c r="K16" s="20"/>
      <c r="L16" s="15" t="s">
        <v>1333</v>
      </c>
      <c r="M16" s="143">
        <v>118.73599586</v>
      </c>
      <c r="N16" s="143">
        <v>39.020323320000003</v>
      </c>
      <c r="O16" s="67">
        <v>128.978164450478</v>
      </c>
      <c r="P16" s="67">
        <v>-0.56100000000000005</v>
      </c>
      <c r="Q16" s="145"/>
      <c r="R16" s="67"/>
      <c r="S16" s="15"/>
      <c r="T16" s="14"/>
    </row>
    <row r="17" spans="1:36">
      <c r="A17" s="14"/>
      <c r="B17" s="14"/>
      <c r="C17" s="14"/>
      <c r="D17" s="15"/>
      <c r="E17" s="63"/>
      <c r="F17" s="63"/>
      <c r="G17" s="63"/>
      <c r="H17" s="63"/>
      <c r="I17" s="14"/>
      <c r="J17" s="14"/>
      <c r="K17" s="20"/>
      <c r="L17" s="15" t="s">
        <v>1334</v>
      </c>
      <c r="M17" s="143">
        <v>118.735987429999</v>
      </c>
      <c r="N17" s="143">
        <v>39.020266120000002</v>
      </c>
      <c r="O17" s="67">
        <v>135.370325053377</v>
      </c>
      <c r="P17" s="67">
        <v>-0.78500000000000003</v>
      </c>
      <c r="Q17" s="145"/>
      <c r="R17" s="67"/>
      <c r="S17" s="15"/>
      <c r="T17" s="14"/>
    </row>
    <row r="18" spans="1:36">
      <c r="A18" s="14"/>
      <c r="B18" s="14"/>
      <c r="C18" s="14"/>
      <c r="D18" s="15"/>
      <c r="E18" s="63"/>
      <c r="F18" s="63"/>
      <c r="G18" s="63"/>
      <c r="H18" s="63"/>
      <c r="I18" s="14"/>
      <c r="J18" s="14"/>
      <c r="K18" s="20"/>
      <c r="L18" s="15" t="s">
        <v>1335</v>
      </c>
      <c r="M18" s="143">
        <v>118.735986049999</v>
      </c>
      <c r="N18" s="143">
        <v>39.020231039999899</v>
      </c>
      <c r="O18" s="67">
        <v>139.26076807573699</v>
      </c>
      <c r="P18" s="67">
        <v>-0.89200000000000002</v>
      </c>
      <c r="Q18" s="145"/>
      <c r="R18" s="67"/>
      <c r="S18" s="15"/>
      <c r="T18" s="14"/>
    </row>
    <row r="19" spans="1:36">
      <c r="A19" s="14"/>
      <c r="B19" s="14"/>
      <c r="C19" s="14"/>
      <c r="D19" s="15"/>
      <c r="E19" s="63"/>
      <c r="F19" s="63"/>
      <c r="G19" s="63"/>
      <c r="H19" s="63"/>
      <c r="I19" s="14"/>
      <c r="J19" s="14"/>
      <c r="K19" s="20"/>
      <c r="L19" s="15" t="s">
        <v>1336</v>
      </c>
      <c r="M19" s="143">
        <v>118.735983899999</v>
      </c>
      <c r="N19" s="143">
        <v>39.02020624</v>
      </c>
      <c r="O19" s="67">
        <v>142.02040847353601</v>
      </c>
      <c r="P19" s="67">
        <v>-0.96099999999999997</v>
      </c>
      <c r="Q19" s="145"/>
      <c r="R19" s="67"/>
      <c r="S19" s="15"/>
      <c r="T19" s="14"/>
    </row>
    <row r="20" spans="1:36">
      <c r="A20" s="14">
        <v>9</v>
      </c>
      <c r="B20" s="89" t="s">
        <v>49</v>
      </c>
      <c r="C20" s="89" t="s">
        <v>0</v>
      </c>
      <c r="D20" s="15">
        <v>1302090012</v>
      </c>
      <c r="E20" s="63" t="s">
        <v>1315</v>
      </c>
      <c r="F20" s="63" t="s">
        <v>1316</v>
      </c>
      <c r="G20" s="63" t="s">
        <v>1317</v>
      </c>
      <c r="H20" s="63" t="s">
        <v>1318</v>
      </c>
      <c r="I20" s="14" t="s">
        <v>1337</v>
      </c>
      <c r="J20" s="15">
        <v>129</v>
      </c>
      <c r="K20" s="13">
        <v>55.44</v>
      </c>
      <c r="L20" s="15" t="s">
        <v>1338</v>
      </c>
      <c r="M20" s="143">
        <v>118.724982819999</v>
      </c>
      <c r="N20" s="143">
        <v>39.015958159999897</v>
      </c>
      <c r="O20" s="67">
        <v>31.241396080053601</v>
      </c>
      <c r="P20" s="67">
        <v>1.0069999999999999</v>
      </c>
      <c r="Q20" s="144">
        <v>2.7634585805884699E-2</v>
      </c>
      <c r="R20" s="67">
        <v>0.151249261152412</v>
      </c>
      <c r="S20" s="67">
        <v>2.7250000000000001</v>
      </c>
      <c r="T20" s="12">
        <v>6.5540000000000001E-2</v>
      </c>
      <c r="U20" s="12">
        <v>0.15529999999999999</v>
      </c>
      <c r="V20" s="12">
        <v>1.0640000000000001</v>
      </c>
      <c r="W20" s="13">
        <v>27</v>
      </c>
      <c r="X20" s="14">
        <v>1.7443064800000001</v>
      </c>
      <c r="Y20" s="15">
        <v>1.3687031123287701</v>
      </c>
      <c r="Z20" s="15">
        <v>66</v>
      </c>
      <c r="AA20" s="15" t="s">
        <v>88</v>
      </c>
      <c r="AB20" s="15">
        <v>0.22845691382765501</v>
      </c>
      <c r="AC20" s="16">
        <v>0.97321902100000002</v>
      </c>
      <c r="AD20" s="16">
        <v>3.9521374420000002</v>
      </c>
      <c r="AE20" s="15">
        <f>X20/AH20</f>
        <v>2.4204067007163292</v>
      </c>
      <c r="AF20" s="14">
        <f>AH20/(AG20*AJ20)*100</f>
        <v>14.326070919833573</v>
      </c>
      <c r="AG20" s="15">
        <v>1.54685679914026</v>
      </c>
      <c r="AH20" s="14">
        <f>0.39*POWER(9.8,0.2)*POWER((AJ20*POWER(AI20,2)),0.4)</f>
        <v>0.7206666877445701</v>
      </c>
      <c r="AI20" s="15">
        <v>0.67523067199999998</v>
      </c>
      <c r="AJ20" s="15">
        <v>3.2520501949999998</v>
      </c>
    </row>
    <row r="21" spans="1:36">
      <c r="A21" s="14"/>
      <c r="B21" s="14"/>
      <c r="C21" s="14"/>
      <c r="D21" s="15"/>
      <c r="E21" s="63"/>
      <c r="F21" s="63"/>
      <c r="G21" s="63"/>
      <c r="H21" s="63"/>
      <c r="I21" s="14"/>
      <c r="J21" s="15"/>
      <c r="K21" s="13"/>
      <c r="L21" s="15" t="s">
        <v>1339</v>
      </c>
      <c r="M21" s="143">
        <v>118.72502622</v>
      </c>
      <c r="N21" s="143">
        <v>39.015920829999899</v>
      </c>
      <c r="O21" s="67">
        <v>36.8224799340286</v>
      </c>
      <c r="P21" s="67">
        <v>0.73499999999999999</v>
      </c>
      <c r="Q21" s="145"/>
      <c r="R21" s="67"/>
      <c r="S21" s="15"/>
      <c r="T21" s="14"/>
    </row>
    <row r="22" spans="1:36">
      <c r="A22" s="14"/>
      <c r="B22" s="14"/>
      <c r="C22" s="14"/>
      <c r="D22" s="15"/>
      <c r="E22" s="63"/>
      <c r="F22" s="63"/>
      <c r="G22" s="63"/>
      <c r="H22" s="63"/>
      <c r="I22" s="14"/>
      <c r="J22" s="15"/>
      <c r="K22" s="13"/>
      <c r="L22" s="15" t="s">
        <v>1340</v>
      </c>
      <c r="M22" s="143">
        <v>118.72504567</v>
      </c>
      <c r="N22" s="143">
        <v>39.015898149999899</v>
      </c>
      <c r="O22" s="67">
        <v>39.8439045533163</v>
      </c>
      <c r="P22" s="67">
        <v>0.58599999999999997</v>
      </c>
      <c r="Q22" s="145"/>
      <c r="R22" s="67"/>
      <c r="S22" s="15"/>
      <c r="T22" s="14"/>
    </row>
    <row r="23" spans="1:36">
      <c r="A23" s="14"/>
      <c r="B23" s="14"/>
      <c r="C23" s="14"/>
      <c r="D23" s="15"/>
      <c r="E23" s="63"/>
      <c r="F23" s="63"/>
      <c r="G23" s="63"/>
      <c r="H23" s="63"/>
      <c r="I23" s="14"/>
      <c r="J23" s="15"/>
      <c r="K23" s="13"/>
      <c r="L23" s="15" t="s">
        <v>1341</v>
      </c>
      <c r="M23" s="143">
        <v>118.725087979999</v>
      </c>
      <c r="N23" s="143">
        <v>39.015858909999899</v>
      </c>
      <c r="O23" s="67">
        <v>45.534498079727697</v>
      </c>
      <c r="P23" s="67">
        <v>0.249</v>
      </c>
      <c r="Q23" s="145"/>
      <c r="R23" s="67"/>
      <c r="S23" s="15"/>
      <c r="T23" s="14"/>
    </row>
    <row r="24" spans="1:36">
      <c r="A24" s="14"/>
      <c r="B24" s="14"/>
      <c r="C24" s="14"/>
      <c r="D24" s="15"/>
      <c r="E24" s="63"/>
      <c r="F24" s="63"/>
      <c r="G24" s="63"/>
      <c r="H24" s="63"/>
      <c r="I24" s="14"/>
      <c r="J24" s="15"/>
      <c r="K24" s="13"/>
      <c r="L24" s="15" t="s">
        <v>1342</v>
      </c>
      <c r="M24" s="143">
        <v>118.72511455</v>
      </c>
      <c r="N24" s="143">
        <v>39.015828710000001</v>
      </c>
      <c r="O24" s="67">
        <v>49.594224061687299</v>
      </c>
      <c r="P24" s="67">
        <v>-5.7000000000000002E-2</v>
      </c>
      <c r="Q24" s="145"/>
      <c r="R24" s="67"/>
      <c r="S24" s="15"/>
      <c r="T24" s="14"/>
    </row>
    <row r="25" spans="1:36">
      <c r="A25" s="14"/>
      <c r="B25" s="14"/>
      <c r="C25" s="14"/>
      <c r="D25" s="15"/>
      <c r="E25" s="63"/>
      <c r="F25" s="63"/>
      <c r="G25" s="63"/>
      <c r="H25" s="63"/>
      <c r="I25" s="14"/>
      <c r="J25" s="15"/>
      <c r="K25" s="13"/>
      <c r="L25" s="15" t="s">
        <v>1343</v>
      </c>
      <c r="M25" s="143">
        <v>118.725128389999</v>
      </c>
      <c r="N25" s="143">
        <v>39.015811880000001</v>
      </c>
      <c r="O25" s="67">
        <v>51.805588743574198</v>
      </c>
      <c r="P25" s="67">
        <v>-0.28499999999999998</v>
      </c>
      <c r="Q25" s="145"/>
      <c r="R25" s="67"/>
      <c r="S25" s="15"/>
      <c r="T25" s="14"/>
    </row>
    <row r="26" spans="1:36">
      <c r="A26" s="14"/>
      <c r="B26" s="14"/>
      <c r="C26" s="14"/>
      <c r="D26" s="15"/>
      <c r="E26" s="63"/>
      <c r="F26" s="63"/>
      <c r="G26" s="63"/>
      <c r="H26" s="63"/>
      <c r="I26" s="14"/>
      <c r="J26" s="15"/>
      <c r="K26" s="13"/>
      <c r="L26" s="15" t="s">
        <v>1344</v>
      </c>
      <c r="M26" s="143">
        <v>118.725145029999</v>
      </c>
      <c r="N26" s="143">
        <v>39.015799889999897</v>
      </c>
      <c r="O26" s="67">
        <v>53.741501283828903</v>
      </c>
      <c r="P26" s="67">
        <v>-0.438</v>
      </c>
      <c r="Q26" s="145"/>
      <c r="R26" s="67"/>
      <c r="S26" s="15"/>
      <c r="T26" s="14"/>
    </row>
    <row r="27" spans="1:36" s="48" customFormat="1" ht="16" thickBot="1">
      <c r="A27" s="50"/>
      <c r="B27" s="50"/>
      <c r="C27" s="50"/>
      <c r="D27" s="75"/>
      <c r="E27" s="76"/>
      <c r="F27" s="76"/>
      <c r="G27" s="76"/>
      <c r="H27" s="76"/>
      <c r="I27" s="50"/>
      <c r="J27" s="75"/>
      <c r="K27" s="79"/>
      <c r="L27" s="75" t="s">
        <v>1345</v>
      </c>
      <c r="M27" s="146">
        <v>118.72515645</v>
      </c>
      <c r="N27" s="146">
        <v>39.0157874699999</v>
      </c>
      <c r="O27" s="82">
        <v>55.437776804809801</v>
      </c>
      <c r="P27" s="82">
        <v>-0.52500000000000002</v>
      </c>
      <c r="Q27" s="147"/>
      <c r="R27" s="82"/>
      <c r="S27" s="75"/>
      <c r="T27" s="50"/>
    </row>
    <row r="28" spans="1:36" ht="15" customHeight="1">
      <c r="A28" s="1">
        <v>10</v>
      </c>
      <c r="B28" s="2" t="s">
        <v>49</v>
      </c>
      <c r="C28" s="2" t="s">
        <v>0</v>
      </c>
      <c r="D28" s="3">
        <v>3710030041</v>
      </c>
      <c r="E28" s="4" t="s">
        <v>50</v>
      </c>
      <c r="F28" s="4" t="s">
        <v>1</v>
      </c>
      <c r="G28" s="4" t="s">
        <v>5</v>
      </c>
      <c r="H28" s="4" t="s">
        <v>7</v>
      </c>
      <c r="I28" s="1" t="s">
        <v>51</v>
      </c>
      <c r="J28" s="1">
        <v>178</v>
      </c>
      <c r="K28" s="5">
        <v>44</v>
      </c>
      <c r="L28" s="1" t="s">
        <v>52</v>
      </c>
      <c r="M28" s="6">
        <v>122.08591021944444</v>
      </c>
      <c r="N28" s="6">
        <v>36.921068880555552</v>
      </c>
      <c r="O28" s="7">
        <v>0</v>
      </c>
      <c r="P28" s="8">
        <v>1.0980000000000008</v>
      </c>
      <c r="Q28" s="9">
        <v>4.7412652196929653E-2</v>
      </c>
      <c r="R28" s="10">
        <v>0.87055056329612401</v>
      </c>
      <c r="S28" s="11">
        <v>0.2</v>
      </c>
      <c r="T28" s="12">
        <v>-0.35</v>
      </c>
      <c r="U28" s="12">
        <v>2.39</v>
      </c>
      <c r="V28" s="12">
        <v>-0.47</v>
      </c>
      <c r="W28" s="13">
        <v>54</v>
      </c>
      <c r="X28" s="14">
        <v>2.2601757600000001</v>
      </c>
      <c r="Y28" s="15">
        <v>1.7459841315068501</v>
      </c>
      <c r="Z28" s="15">
        <v>156</v>
      </c>
      <c r="AA28" s="15" t="s">
        <v>6</v>
      </c>
      <c r="AB28" s="15">
        <v>0.230566395949794</v>
      </c>
      <c r="AC28" s="16">
        <v>0.68380832599999997</v>
      </c>
      <c r="AD28" s="16">
        <v>5.1480759379999999</v>
      </c>
      <c r="AE28" s="14">
        <v>3.0884654652674102</v>
      </c>
      <c r="AF28" s="14">
        <v>1.39690130416448</v>
      </c>
      <c r="AG28" s="17">
        <v>13.4776208086178</v>
      </c>
      <c r="AH28" s="14">
        <v>0.73181189345250097</v>
      </c>
      <c r="AI28" s="15">
        <v>0.62958126800000003</v>
      </c>
      <c r="AJ28" s="15">
        <v>3.8870534019999998</v>
      </c>
    </row>
    <row r="29" spans="1:36" ht="15" customHeight="1">
      <c r="A29" s="1"/>
      <c r="B29" s="2"/>
      <c r="C29" s="1"/>
      <c r="D29" s="18"/>
      <c r="E29" s="18"/>
      <c r="F29" s="4"/>
      <c r="G29" s="4"/>
      <c r="H29" s="4"/>
      <c r="I29" s="1"/>
      <c r="J29" s="1"/>
      <c r="K29" s="5"/>
      <c r="L29" s="1" t="s">
        <v>53</v>
      </c>
      <c r="M29" s="6">
        <v>122.08591051944444</v>
      </c>
      <c r="N29" s="6">
        <v>36.92105918888889</v>
      </c>
      <c r="O29" s="7">
        <v>1.0760000000000005</v>
      </c>
      <c r="P29" s="8">
        <v>1.0500000000000007</v>
      </c>
      <c r="Q29" s="9"/>
      <c r="R29" s="19"/>
      <c r="S29" s="19"/>
      <c r="W29" s="20"/>
      <c r="AG29" s="14"/>
    </row>
    <row r="30" spans="1:36" ht="15" customHeight="1">
      <c r="A30" s="1"/>
      <c r="B30" s="2"/>
      <c r="C30" s="1"/>
      <c r="D30" s="18"/>
      <c r="E30" s="18"/>
      <c r="F30" s="4"/>
      <c r="G30" s="4"/>
      <c r="H30" s="4"/>
      <c r="I30" s="1"/>
      <c r="J30" s="1"/>
      <c r="K30" s="5"/>
      <c r="L30" s="1" t="s">
        <v>54</v>
      </c>
      <c r="M30" s="6">
        <v>122.08591575</v>
      </c>
      <c r="N30" s="6">
        <v>36.921038027777776</v>
      </c>
      <c r="O30" s="7">
        <v>3.4451000000000018</v>
      </c>
      <c r="P30" s="8">
        <v>0.75799999999999912</v>
      </c>
      <c r="Q30" s="9"/>
      <c r="R30" s="19"/>
      <c r="S30" s="19"/>
      <c r="W30" s="20"/>
      <c r="AG30" s="14"/>
    </row>
    <row r="31" spans="1:36" ht="15" customHeight="1">
      <c r="A31" s="1"/>
      <c r="B31" s="2"/>
      <c r="C31" s="1"/>
      <c r="D31" s="18"/>
      <c r="E31" s="18"/>
      <c r="F31" s="4"/>
      <c r="G31" s="4"/>
      <c r="H31" s="4"/>
      <c r="I31" s="1"/>
      <c r="J31" s="1"/>
      <c r="K31" s="5"/>
      <c r="L31" s="1" t="s">
        <v>55</v>
      </c>
      <c r="M31" s="6">
        <v>122.08591697777777</v>
      </c>
      <c r="N31" s="6">
        <v>36.921025783333334</v>
      </c>
      <c r="O31" s="7">
        <v>4.8082000000000011</v>
      </c>
      <c r="P31" s="8">
        <v>0.63499999999999979</v>
      </c>
      <c r="Q31" s="9"/>
      <c r="R31" s="19"/>
      <c r="S31" s="19"/>
      <c r="W31" s="20"/>
      <c r="AG31" s="14"/>
    </row>
    <row r="32" spans="1:36" ht="15" customHeight="1">
      <c r="A32" s="1"/>
      <c r="B32" s="2"/>
      <c r="C32" s="1"/>
      <c r="D32" s="18"/>
      <c r="E32" s="18"/>
      <c r="F32" s="4"/>
      <c r="G32" s="4"/>
      <c r="H32" s="4"/>
      <c r="I32" s="1"/>
      <c r="J32" s="1"/>
      <c r="K32" s="5"/>
      <c r="L32" s="1" t="s">
        <v>56</v>
      </c>
      <c r="M32" s="6">
        <v>122.08591759166666</v>
      </c>
      <c r="N32" s="6">
        <v>36.921000380555554</v>
      </c>
      <c r="O32" s="7">
        <v>7.6279999999999983</v>
      </c>
      <c r="P32" s="8">
        <v>0.24300000000000033</v>
      </c>
      <c r="Q32" s="9"/>
      <c r="R32" s="19"/>
      <c r="S32" s="19"/>
      <c r="W32" s="20"/>
      <c r="AG32" s="14"/>
    </row>
    <row r="33" spans="1:36" ht="15" customHeight="1">
      <c r="A33" s="1"/>
      <c r="B33" s="2"/>
      <c r="C33" s="1"/>
      <c r="D33" s="18"/>
      <c r="E33" s="18"/>
      <c r="F33" s="4"/>
      <c r="G33" s="4"/>
      <c r="H33" s="4"/>
      <c r="I33" s="1"/>
      <c r="J33" s="1"/>
      <c r="K33" s="5"/>
      <c r="L33" s="1" t="s">
        <v>57</v>
      </c>
      <c r="M33" s="6">
        <v>122.085906975</v>
      </c>
      <c r="N33" s="6">
        <v>36.920975013888885</v>
      </c>
      <c r="O33" s="7">
        <v>10.3957</v>
      </c>
      <c r="P33" s="8">
        <v>-0.1509999999999998</v>
      </c>
      <c r="Q33" s="9"/>
      <c r="R33" s="19"/>
      <c r="S33" s="19"/>
      <c r="W33" s="20"/>
      <c r="AG33" s="14"/>
    </row>
    <row r="34" spans="1:36" ht="15" customHeight="1">
      <c r="A34" s="1"/>
      <c r="B34" s="2"/>
      <c r="C34" s="1"/>
      <c r="D34" s="18"/>
      <c r="E34" s="18"/>
      <c r="F34" s="4"/>
      <c r="G34" s="4"/>
      <c r="H34" s="4"/>
      <c r="I34" s="1"/>
      <c r="J34" s="1"/>
      <c r="K34" s="5"/>
      <c r="L34" s="1" t="s">
        <v>58</v>
      </c>
      <c r="M34" s="6">
        <v>122.08590511944443</v>
      </c>
      <c r="N34" s="6">
        <v>36.920968902777773</v>
      </c>
      <c r="O34" s="7">
        <v>11.065499999999998</v>
      </c>
      <c r="P34" s="8">
        <v>-0.1899999999999995</v>
      </c>
      <c r="Q34" s="9"/>
      <c r="R34" s="19"/>
      <c r="S34" s="19"/>
      <c r="W34" s="20"/>
      <c r="AG34" s="14"/>
    </row>
    <row r="35" spans="1:36" ht="15" customHeight="1">
      <c r="A35" s="1"/>
      <c r="B35" s="2"/>
      <c r="C35" s="1"/>
      <c r="D35" s="18"/>
      <c r="E35" s="18"/>
      <c r="F35" s="4"/>
      <c r="G35" s="4"/>
      <c r="H35" s="4"/>
      <c r="I35" s="1"/>
      <c r="J35" s="1"/>
      <c r="K35" s="5"/>
      <c r="L35" s="1" t="s">
        <v>59</v>
      </c>
      <c r="M35" s="6">
        <v>122.08590437222222</v>
      </c>
      <c r="N35" s="6">
        <v>36.920946922222221</v>
      </c>
      <c r="O35" s="7">
        <v>13.499799999999999</v>
      </c>
      <c r="P35" s="8">
        <v>-0.24099999999999966</v>
      </c>
      <c r="Q35" s="9"/>
      <c r="R35" s="19"/>
      <c r="S35" s="19"/>
      <c r="W35" s="20"/>
      <c r="AG35" s="14"/>
    </row>
    <row r="36" spans="1:36" ht="15" customHeight="1">
      <c r="A36" s="1"/>
      <c r="B36" s="2"/>
      <c r="C36" s="1"/>
      <c r="D36" s="18"/>
      <c r="E36" s="18"/>
      <c r="F36" s="4"/>
      <c r="G36" s="4"/>
      <c r="H36" s="4"/>
      <c r="I36" s="1"/>
      <c r="J36" s="1"/>
      <c r="K36" s="5"/>
      <c r="L36" s="1" t="s">
        <v>60</v>
      </c>
      <c r="M36" s="6">
        <v>122.08590224166666</v>
      </c>
      <c r="N36" s="6">
        <v>36.920901497222218</v>
      </c>
      <c r="O36" s="7">
        <v>18.528199999999998</v>
      </c>
      <c r="P36" s="8">
        <v>-0.29800000000000004</v>
      </c>
      <c r="Q36" s="9"/>
      <c r="R36" s="19"/>
      <c r="S36" s="19"/>
      <c r="W36" s="20"/>
      <c r="AG36" s="14"/>
    </row>
    <row r="37" spans="1:36" ht="15" customHeight="1">
      <c r="A37" s="1"/>
      <c r="B37" s="2"/>
      <c r="C37" s="1"/>
      <c r="D37" s="18"/>
      <c r="E37" s="18"/>
      <c r="F37" s="4"/>
      <c r="G37" s="4"/>
      <c r="H37" s="4"/>
      <c r="I37" s="1"/>
      <c r="J37" s="1"/>
      <c r="K37" s="5"/>
      <c r="L37" s="1" t="s">
        <v>61</v>
      </c>
      <c r="M37" s="6">
        <v>122.08590694166666</v>
      </c>
      <c r="N37" s="6">
        <v>36.920865694444444</v>
      </c>
      <c r="O37" s="7">
        <v>22.5184</v>
      </c>
      <c r="P37" s="8">
        <v>-0.24499999999999922</v>
      </c>
      <c r="Q37" s="9"/>
      <c r="R37" s="19"/>
      <c r="S37" s="19"/>
      <c r="W37" s="20"/>
      <c r="AG37" s="14"/>
    </row>
    <row r="38" spans="1:36" ht="15" customHeight="1">
      <c r="A38" s="1"/>
      <c r="B38" s="2"/>
      <c r="C38" s="1"/>
      <c r="D38" s="18"/>
      <c r="E38" s="18"/>
      <c r="F38" s="4"/>
      <c r="G38" s="4"/>
      <c r="H38" s="4"/>
      <c r="I38" s="1"/>
      <c r="J38" s="1"/>
      <c r="K38" s="5"/>
      <c r="L38" s="1" t="s">
        <v>62</v>
      </c>
      <c r="M38" s="6">
        <v>122.0859151611111</v>
      </c>
      <c r="N38" s="6">
        <v>36.920823447222219</v>
      </c>
      <c r="O38" s="7">
        <v>27.238599999999998</v>
      </c>
      <c r="P38" s="8">
        <v>-0.34699999999999953</v>
      </c>
      <c r="Q38" s="9"/>
      <c r="R38" s="19"/>
      <c r="S38" s="19"/>
      <c r="W38" s="20"/>
      <c r="AG38" s="14"/>
    </row>
    <row r="39" spans="1:36" ht="15" customHeight="1">
      <c r="A39" s="1"/>
      <c r="B39" s="2"/>
      <c r="C39" s="1"/>
      <c r="D39" s="18"/>
      <c r="E39" s="18"/>
      <c r="F39" s="4"/>
      <c r="G39" s="4"/>
      <c r="H39" s="4"/>
      <c r="I39" s="1"/>
      <c r="J39" s="1"/>
      <c r="K39" s="5"/>
      <c r="L39" s="1" t="s">
        <v>63</v>
      </c>
      <c r="M39" s="6">
        <v>122.08592026388888</v>
      </c>
      <c r="N39" s="6">
        <v>36.920796724999995</v>
      </c>
      <c r="O39" s="7">
        <v>30.223999999999997</v>
      </c>
      <c r="P39" s="8">
        <v>-0.33500000000000085</v>
      </c>
      <c r="Q39" s="9"/>
      <c r="R39" s="19"/>
      <c r="S39" s="19"/>
      <c r="W39" s="20"/>
      <c r="AG39" s="14"/>
    </row>
    <row r="40" spans="1:36" ht="15" customHeight="1">
      <c r="A40" s="1">
        <v>12</v>
      </c>
      <c r="B40" s="2" t="s">
        <v>49</v>
      </c>
      <c r="C40" s="2" t="s">
        <v>0</v>
      </c>
      <c r="D40" s="3">
        <v>3706870061</v>
      </c>
      <c r="E40" s="4" t="s">
        <v>64</v>
      </c>
      <c r="F40" s="4" t="s">
        <v>1</v>
      </c>
      <c r="G40" s="4" t="s">
        <v>2</v>
      </c>
      <c r="H40" s="4" t="s">
        <v>65</v>
      </c>
      <c r="I40" s="1" t="s">
        <v>66</v>
      </c>
      <c r="J40" s="1">
        <v>102</v>
      </c>
      <c r="K40" s="5">
        <v>82.6126</v>
      </c>
      <c r="L40" s="1" t="s">
        <v>67</v>
      </c>
      <c r="M40" s="6">
        <v>121.35994173333333</v>
      </c>
      <c r="N40" s="6">
        <v>36.718609588888889</v>
      </c>
      <c r="O40" s="7">
        <v>0</v>
      </c>
      <c r="P40" s="8">
        <v>1.4700000000000006</v>
      </c>
      <c r="Q40" s="9">
        <v>5.4865109824350944E-2</v>
      </c>
      <c r="R40" s="10">
        <v>0.34388545453493602</v>
      </c>
      <c r="S40" s="11">
        <v>1.54</v>
      </c>
      <c r="T40" s="12">
        <v>1.52</v>
      </c>
      <c r="U40" s="12">
        <v>0.4</v>
      </c>
      <c r="V40" s="12">
        <v>2.08</v>
      </c>
      <c r="W40" s="13">
        <v>57</v>
      </c>
      <c r="X40" s="14">
        <v>2.7198812000000001</v>
      </c>
      <c r="Y40" s="15">
        <v>2.1412817917808198</v>
      </c>
      <c r="Z40" s="15">
        <v>157</v>
      </c>
      <c r="AA40" s="15" t="s">
        <v>6</v>
      </c>
      <c r="AB40" s="15">
        <v>0.21390148718489599</v>
      </c>
      <c r="AC40" s="16">
        <v>0.66971424999999996</v>
      </c>
      <c r="AD40" s="16">
        <v>4.3241529090000004</v>
      </c>
      <c r="AE40" s="14">
        <v>4.12188976446655</v>
      </c>
      <c r="AF40" s="14">
        <v>3.63593121174807</v>
      </c>
      <c r="AG40" s="17">
        <v>4.9176725452683696</v>
      </c>
      <c r="AH40" s="14">
        <v>0.65986267353561801</v>
      </c>
      <c r="AI40" s="15">
        <v>0.56772827800000003</v>
      </c>
      <c r="AJ40" s="15">
        <v>3.6904412610000001</v>
      </c>
    </row>
    <row r="41" spans="1:36" ht="15" customHeight="1">
      <c r="A41" s="1"/>
      <c r="B41" s="2"/>
      <c r="C41" s="1"/>
      <c r="D41" s="18"/>
      <c r="E41" s="18"/>
      <c r="F41" s="4"/>
      <c r="G41" s="4"/>
      <c r="H41" s="4"/>
      <c r="I41" s="1"/>
      <c r="J41" s="1"/>
      <c r="K41" s="5"/>
      <c r="L41" s="1" t="s">
        <v>68</v>
      </c>
      <c r="M41" s="6">
        <v>121.35992768611111</v>
      </c>
      <c r="N41" s="6">
        <v>36.718586375000001</v>
      </c>
      <c r="O41" s="7">
        <v>2.8641000000000005</v>
      </c>
      <c r="P41" s="8">
        <v>1.2550000000000008</v>
      </c>
      <c r="Q41" s="9"/>
      <c r="R41" s="21"/>
      <c r="S41" s="19"/>
      <c r="W41" s="20"/>
      <c r="AG41" s="14"/>
    </row>
    <row r="42" spans="1:36" ht="15" customHeight="1">
      <c r="A42" s="1"/>
      <c r="B42" s="2"/>
      <c r="C42" s="1"/>
      <c r="D42" s="18"/>
      <c r="E42" s="18"/>
      <c r="F42" s="4"/>
      <c r="G42" s="4"/>
      <c r="H42" s="4"/>
      <c r="I42" s="1"/>
      <c r="J42" s="1"/>
      <c r="K42" s="5"/>
      <c r="L42" s="1" t="s">
        <v>69</v>
      </c>
      <c r="M42" s="6">
        <v>121.35990947222221</v>
      </c>
      <c r="N42" s="6">
        <v>36.718549022222227</v>
      </c>
      <c r="O42" s="7">
        <v>7.3140000000000001</v>
      </c>
      <c r="P42" s="8">
        <v>0.87000000000000099</v>
      </c>
      <c r="Q42" s="9"/>
      <c r="R42" s="21"/>
      <c r="S42" s="19"/>
      <c r="W42" s="20"/>
      <c r="AG42" s="14"/>
    </row>
    <row r="43" spans="1:36" ht="15" customHeight="1">
      <c r="A43" s="1"/>
      <c r="B43" s="2"/>
      <c r="C43" s="1"/>
      <c r="D43" s="18"/>
      <c r="E43" s="18"/>
      <c r="F43" s="4"/>
      <c r="G43" s="4"/>
      <c r="H43" s="4"/>
      <c r="I43" s="1"/>
      <c r="J43" s="1"/>
      <c r="K43" s="5"/>
      <c r="L43" s="1" t="s">
        <v>70</v>
      </c>
      <c r="M43" s="6">
        <v>121.35990303611111</v>
      </c>
      <c r="N43" s="6">
        <v>36.71853191666667</v>
      </c>
      <c r="O43" s="7">
        <v>9.2830999999999975</v>
      </c>
      <c r="P43" s="8">
        <v>0.66800000000000104</v>
      </c>
      <c r="Q43" s="9"/>
      <c r="R43" s="21"/>
      <c r="S43" s="19"/>
      <c r="W43" s="20"/>
      <c r="AG43" s="14"/>
    </row>
    <row r="44" spans="1:36" ht="15" customHeight="1">
      <c r="A44" s="1"/>
      <c r="B44" s="2"/>
      <c r="C44" s="1"/>
      <c r="D44" s="18"/>
      <c r="E44" s="18"/>
      <c r="F44" s="4"/>
      <c r="G44" s="4"/>
      <c r="H44" s="4"/>
      <c r="I44" s="1"/>
      <c r="J44" s="1"/>
      <c r="K44" s="5"/>
      <c r="L44" s="1" t="s">
        <v>71</v>
      </c>
      <c r="M44" s="6">
        <v>121.35989377777777</v>
      </c>
      <c r="N44" s="6">
        <v>36.71851500555556</v>
      </c>
      <c r="O44" s="7">
        <v>11.334499999999998</v>
      </c>
      <c r="P44" s="8">
        <v>0.50600000000000023</v>
      </c>
      <c r="Q44" s="9"/>
      <c r="R44" s="21"/>
      <c r="S44" s="19"/>
      <c r="W44" s="20"/>
      <c r="AG44" s="14"/>
    </row>
    <row r="45" spans="1:36" ht="15" customHeight="1">
      <c r="A45" s="1"/>
      <c r="B45" s="2"/>
      <c r="C45" s="1"/>
      <c r="D45" s="18"/>
      <c r="E45" s="18"/>
      <c r="F45" s="4"/>
      <c r="G45" s="4"/>
      <c r="H45" s="4"/>
      <c r="I45" s="1"/>
      <c r="J45" s="1"/>
      <c r="K45" s="5"/>
      <c r="L45" s="1" t="s">
        <v>72</v>
      </c>
      <c r="M45" s="6">
        <v>121.35988190555555</v>
      </c>
      <c r="N45" s="6">
        <v>36.718494611111112</v>
      </c>
      <c r="O45" s="7">
        <v>13.833599999999997</v>
      </c>
      <c r="P45" s="8">
        <v>0.33999999999999986</v>
      </c>
      <c r="Q45" s="9"/>
      <c r="R45" s="21"/>
      <c r="S45" s="19"/>
      <c r="W45" s="20"/>
      <c r="AG45" s="14"/>
    </row>
    <row r="46" spans="1:36" ht="15" customHeight="1">
      <c r="A46" s="1"/>
      <c r="B46" s="2"/>
      <c r="C46" s="1"/>
      <c r="D46" s="18"/>
      <c r="E46" s="18"/>
      <c r="F46" s="4"/>
      <c r="G46" s="4"/>
      <c r="H46" s="4"/>
      <c r="I46" s="1"/>
      <c r="J46" s="1"/>
      <c r="K46" s="5"/>
      <c r="L46" s="1" t="s">
        <v>73</v>
      </c>
      <c r="M46" s="6">
        <v>121.35986546944444</v>
      </c>
      <c r="N46" s="6">
        <v>36.718469336111113</v>
      </c>
      <c r="O46" s="7">
        <v>16.993099999999998</v>
      </c>
      <c r="P46" s="8">
        <v>0.13200000000000145</v>
      </c>
      <c r="Q46" s="9"/>
      <c r="R46" s="21"/>
      <c r="S46" s="19"/>
      <c r="W46" s="20"/>
      <c r="AG46" s="14"/>
    </row>
    <row r="47" spans="1:36" ht="15" customHeight="1">
      <c r="A47" s="1"/>
      <c r="B47" s="2"/>
      <c r="C47" s="1"/>
      <c r="D47" s="18"/>
      <c r="E47" s="18"/>
      <c r="F47" s="4"/>
      <c r="G47" s="4"/>
      <c r="H47" s="4"/>
      <c r="I47" s="1"/>
      <c r="J47" s="1"/>
      <c r="K47" s="5"/>
      <c r="L47" s="1" t="s">
        <v>74</v>
      </c>
      <c r="M47" s="6">
        <v>121.35984760555554</v>
      </c>
      <c r="N47" s="6">
        <v>36.718443408333336</v>
      </c>
      <c r="O47" s="7">
        <v>20.270499999999991</v>
      </c>
      <c r="P47" s="8">
        <v>-7.099999999999973E-2</v>
      </c>
      <c r="Q47" s="9"/>
      <c r="R47" s="21"/>
      <c r="S47" s="19"/>
      <c r="W47" s="20"/>
      <c r="AG47" s="14"/>
    </row>
    <row r="48" spans="1:36" ht="15" customHeight="1">
      <c r="A48" s="1"/>
      <c r="B48" s="2"/>
      <c r="C48" s="1"/>
      <c r="D48" s="18"/>
      <c r="E48" s="18"/>
      <c r="F48" s="4"/>
      <c r="G48" s="4"/>
      <c r="H48" s="4"/>
      <c r="I48" s="1"/>
      <c r="J48" s="1"/>
      <c r="K48" s="5"/>
      <c r="L48" s="1" t="s">
        <v>75</v>
      </c>
      <c r="M48" s="6">
        <v>121.35983288055554</v>
      </c>
      <c r="N48" s="6">
        <v>36.718414833333334</v>
      </c>
      <c r="O48" s="7">
        <v>23.703299999999992</v>
      </c>
      <c r="P48" s="8">
        <v>-0.43299999999999983</v>
      </c>
      <c r="Q48" s="9"/>
      <c r="R48" s="21"/>
      <c r="S48" s="19"/>
      <c r="W48" s="20"/>
      <c r="AG48" s="14"/>
    </row>
    <row r="49" spans="1:36" ht="15" customHeight="1">
      <c r="A49" s="1"/>
      <c r="B49" s="2"/>
      <c r="C49" s="1"/>
      <c r="D49" s="18"/>
      <c r="E49" s="18"/>
      <c r="F49" s="4"/>
      <c r="G49" s="4"/>
      <c r="H49" s="4"/>
      <c r="I49" s="1"/>
      <c r="J49" s="1"/>
      <c r="K49" s="5"/>
      <c r="L49" s="1" t="s">
        <v>76</v>
      </c>
      <c r="M49" s="6">
        <v>121.35982137777778</v>
      </c>
      <c r="N49" s="6">
        <v>36.718393005555555</v>
      </c>
      <c r="O49" s="7">
        <v>26.334899999999998</v>
      </c>
      <c r="P49" s="8">
        <v>-0.47699999999999854</v>
      </c>
      <c r="Q49" s="9"/>
      <c r="R49" s="21"/>
      <c r="S49" s="19"/>
      <c r="W49" s="20"/>
      <c r="AG49" s="14"/>
    </row>
    <row r="50" spans="1:36" ht="15" customHeight="1">
      <c r="A50" s="1"/>
      <c r="B50" s="2"/>
      <c r="C50" s="1"/>
      <c r="D50" s="18"/>
      <c r="E50" s="18"/>
      <c r="F50" s="4"/>
      <c r="G50" s="4"/>
      <c r="H50" s="4"/>
      <c r="I50" s="1"/>
      <c r="J50" s="1"/>
      <c r="K50" s="5"/>
      <c r="L50" s="1" t="s">
        <v>77</v>
      </c>
      <c r="M50" s="6">
        <v>121.35980921388888</v>
      </c>
      <c r="N50" s="6">
        <v>36.718369549999998</v>
      </c>
      <c r="O50" s="7">
        <v>29.155399999999993</v>
      </c>
      <c r="P50" s="8">
        <v>-0.48899999999999899</v>
      </c>
      <c r="Q50" s="9"/>
      <c r="R50" s="21"/>
      <c r="S50" s="19"/>
      <c r="W50" s="20"/>
      <c r="AG50" s="14"/>
    </row>
    <row r="51" spans="1:36" ht="15" customHeight="1">
      <c r="A51" s="1"/>
      <c r="B51" s="2"/>
      <c r="C51" s="1"/>
      <c r="D51" s="18"/>
      <c r="E51" s="18"/>
      <c r="F51" s="4"/>
      <c r="G51" s="4"/>
      <c r="H51" s="4"/>
      <c r="I51" s="1"/>
      <c r="J51" s="1"/>
      <c r="K51" s="5"/>
      <c r="L51" s="1" t="s">
        <v>78</v>
      </c>
      <c r="M51" s="6">
        <v>121.35979700833333</v>
      </c>
      <c r="N51" s="6">
        <v>36.718350558333334</v>
      </c>
      <c r="O51" s="7">
        <v>31.5242</v>
      </c>
      <c r="P51" s="8">
        <v>-0.50799999999999912</v>
      </c>
      <c r="Q51" s="9"/>
      <c r="R51" s="21"/>
      <c r="S51" s="19"/>
      <c r="W51" s="20"/>
      <c r="AG51" s="14"/>
    </row>
    <row r="52" spans="1:36" ht="15" customHeight="1">
      <c r="A52" s="1"/>
      <c r="B52" s="2"/>
      <c r="C52" s="1"/>
      <c r="D52" s="18"/>
      <c r="E52" s="18"/>
      <c r="F52" s="4"/>
      <c r="G52" s="4"/>
      <c r="H52" s="4"/>
      <c r="I52" s="1"/>
      <c r="J52" s="1"/>
      <c r="K52" s="5"/>
      <c r="L52" s="1" t="s">
        <v>79</v>
      </c>
      <c r="M52" s="6">
        <v>121.35978645555555</v>
      </c>
      <c r="N52" s="6">
        <v>36.718322499999999</v>
      </c>
      <c r="O52" s="7">
        <v>34.753899999999994</v>
      </c>
      <c r="P52" s="8">
        <v>-0.55399999999999849</v>
      </c>
      <c r="Q52" s="9"/>
      <c r="R52" s="21"/>
      <c r="S52" s="19"/>
      <c r="W52" s="20"/>
      <c r="AG52" s="14"/>
    </row>
    <row r="53" spans="1:36" s="48" customFormat="1" ht="15" customHeight="1" thickBot="1">
      <c r="A53" s="39"/>
      <c r="B53" s="40"/>
      <c r="C53" s="39"/>
      <c r="D53" s="41"/>
      <c r="E53" s="41"/>
      <c r="F53" s="42"/>
      <c r="G53" s="42"/>
      <c r="H53" s="42"/>
      <c r="I53" s="39"/>
      <c r="J53" s="39"/>
      <c r="K53" s="43"/>
      <c r="L53" s="39" t="s">
        <v>80</v>
      </c>
      <c r="M53" s="44">
        <v>121.35977835277777</v>
      </c>
      <c r="N53" s="44">
        <v>36.718301466666666</v>
      </c>
      <c r="O53" s="45">
        <v>37.182099999999998</v>
      </c>
      <c r="P53" s="46">
        <v>-0.56999999999999851</v>
      </c>
      <c r="Q53" s="47"/>
      <c r="R53" s="59"/>
      <c r="S53" s="60"/>
      <c r="W53" s="49"/>
      <c r="AG53" s="50"/>
    </row>
    <row r="54" spans="1:36">
      <c r="A54" s="28">
        <v>3</v>
      </c>
      <c r="B54" s="29" t="s">
        <v>49</v>
      </c>
      <c r="C54" s="29" t="s">
        <v>0</v>
      </c>
      <c r="D54" s="1">
        <v>3309030202</v>
      </c>
      <c r="E54" s="29" t="s">
        <v>89</v>
      </c>
      <c r="F54" s="29" t="s">
        <v>81</v>
      </c>
      <c r="G54" s="29" t="s">
        <v>82</v>
      </c>
      <c r="H54" s="29" t="s">
        <v>90</v>
      </c>
      <c r="I54" s="1" t="s">
        <v>91</v>
      </c>
      <c r="J54" s="34">
        <v>110.9</v>
      </c>
      <c r="K54" s="35">
        <f>O64</f>
        <v>30.86599938183906</v>
      </c>
      <c r="L54" s="1" t="s">
        <v>92</v>
      </c>
      <c r="M54" s="37">
        <v>122.39027828</v>
      </c>
      <c r="N54" s="38">
        <v>29.999939210000001</v>
      </c>
      <c r="O54" s="32">
        <v>0</v>
      </c>
      <c r="P54" s="32">
        <v>2.0179999999999998</v>
      </c>
      <c r="Q54" s="33">
        <v>5.8964557650799783E-2</v>
      </c>
      <c r="R54" s="15">
        <v>0.167240944348264</v>
      </c>
      <c r="S54" s="61">
        <v>2.58</v>
      </c>
      <c r="T54" s="61">
        <v>0.44</v>
      </c>
      <c r="U54" s="61">
        <v>-0.2</v>
      </c>
      <c r="V54" s="61">
        <v>1.38</v>
      </c>
      <c r="W54" s="20">
        <v>119</v>
      </c>
      <c r="X54" s="14">
        <v>4.0778404000000004</v>
      </c>
      <c r="Y54" s="15">
        <v>3.0184174219178099</v>
      </c>
      <c r="Z54" s="15">
        <v>159</v>
      </c>
      <c r="AA54" s="15" t="s">
        <v>6</v>
      </c>
      <c r="AB54" s="15">
        <v>0.139014871848961</v>
      </c>
      <c r="AC54" s="16">
        <v>1.2052995449999999</v>
      </c>
      <c r="AD54" s="16">
        <v>4.484291882</v>
      </c>
      <c r="AE54" s="14">
        <v>3.1634839609290002</v>
      </c>
      <c r="AF54" s="14">
        <v>14.1947539153911</v>
      </c>
      <c r="AG54" s="14">
        <v>1.8097582272768999</v>
      </c>
      <c r="AH54" s="14">
        <v>1.28903463724295</v>
      </c>
      <c r="AI54" s="15">
        <v>1.1244376439999999</v>
      </c>
      <c r="AJ54" s="15">
        <v>5.0178324969999997</v>
      </c>
    </row>
    <row r="55" spans="1:36">
      <c r="A55" s="28"/>
      <c r="B55" s="28"/>
      <c r="C55" s="28"/>
      <c r="D55" s="1"/>
      <c r="E55" s="29"/>
      <c r="F55" s="29"/>
      <c r="G55" s="29"/>
      <c r="H55" s="29"/>
      <c r="I55" s="1"/>
      <c r="J55" s="34"/>
      <c r="K55" s="35"/>
      <c r="L55" s="1" t="s">
        <v>93</v>
      </c>
      <c r="M55" s="37">
        <v>122.3903107</v>
      </c>
      <c r="N55" s="38">
        <v>29.99992847</v>
      </c>
      <c r="O55" s="32">
        <v>3.3462301986722309</v>
      </c>
      <c r="P55" s="32">
        <v>1.7190000000000001</v>
      </c>
      <c r="Q55" s="33"/>
    </row>
    <row r="56" spans="1:36">
      <c r="A56" s="28"/>
      <c r="B56" s="28"/>
      <c r="C56" s="28"/>
      <c r="D56" s="1"/>
      <c r="E56" s="29"/>
      <c r="F56" s="29"/>
      <c r="G56" s="29"/>
      <c r="H56" s="29"/>
      <c r="I56" s="1"/>
      <c r="J56" s="34"/>
      <c r="K56" s="35"/>
      <c r="L56" s="1" t="s">
        <v>94</v>
      </c>
      <c r="M56" s="37">
        <v>122.39034696</v>
      </c>
      <c r="N56" s="38">
        <v>29.999916689999999</v>
      </c>
      <c r="O56" s="32">
        <v>7.0817298921118805</v>
      </c>
      <c r="P56" s="32">
        <v>1.409</v>
      </c>
      <c r="Q56" s="33"/>
    </row>
    <row r="57" spans="1:36">
      <c r="A57" s="28"/>
      <c r="B57" s="28"/>
      <c r="C57" s="28"/>
      <c r="D57" s="1"/>
      <c r="E57" s="29"/>
      <c r="F57" s="29"/>
      <c r="G57" s="29"/>
      <c r="H57" s="29"/>
      <c r="I57" s="1"/>
      <c r="J57" s="34"/>
      <c r="K57" s="35"/>
      <c r="L57" s="1" t="s">
        <v>95</v>
      </c>
      <c r="M57" s="37">
        <v>122.39037908</v>
      </c>
      <c r="N57" s="38">
        <v>29.99990627</v>
      </c>
      <c r="O57" s="32">
        <v>10.388967850387814</v>
      </c>
      <c r="P57" s="32">
        <v>1.1699999999999979</v>
      </c>
      <c r="Q57" s="33"/>
    </row>
    <row r="58" spans="1:36">
      <c r="A58" s="28"/>
      <c r="B58" s="28"/>
      <c r="C58" s="28"/>
      <c r="D58" s="1"/>
      <c r="E58" s="29"/>
      <c r="F58" s="29"/>
      <c r="G58" s="29"/>
      <c r="H58" s="29"/>
      <c r="I58" s="1"/>
      <c r="J58" s="34"/>
      <c r="K58" s="35"/>
      <c r="L58" s="1" t="s">
        <v>96</v>
      </c>
      <c r="M58" s="37">
        <v>122.39041331</v>
      </c>
      <c r="N58" s="38">
        <v>29.999894659999999</v>
      </c>
      <c r="O58" s="32">
        <v>13.933641968937138</v>
      </c>
      <c r="P58" s="32">
        <v>0.99399999999999999</v>
      </c>
      <c r="Q58" s="33"/>
    </row>
    <row r="59" spans="1:36">
      <c r="A59" s="28"/>
      <c r="B59" s="28"/>
      <c r="C59" s="28"/>
      <c r="D59" s="1"/>
      <c r="E59" s="29"/>
      <c r="F59" s="29"/>
      <c r="G59" s="29"/>
      <c r="H59" s="29"/>
      <c r="I59" s="1"/>
      <c r="J59" s="34"/>
      <c r="K59" s="35"/>
      <c r="L59" s="1" t="s">
        <v>97</v>
      </c>
      <c r="M59" s="37">
        <v>122.39044466</v>
      </c>
      <c r="N59" s="38">
        <v>29.999884550000001</v>
      </c>
      <c r="O59" s="32">
        <v>17.159616119092533</v>
      </c>
      <c r="P59" s="32">
        <v>0.84299999999999997</v>
      </c>
      <c r="Q59" s="33"/>
    </row>
    <row r="60" spans="1:36">
      <c r="A60" s="28"/>
      <c r="B60" s="28"/>
      <c r="C60" s="28"/>
      <c r="D60" s="1"/>
      <c r="E60" s="29"/>
      <c r="F60" s="29"/>
      <c r="G60" s="29"/>
      <c r="H60" s="29"/>
      <c r="I60" s="1"/>
      <c r="J60" s="34"/>
      <c r="K60" s="35"/>
      <c r="L60" s="1" t="s">
        <v>98</v>
      </c>
      <c r="M60" s="37">
        <v>122.39046838</v>
      </c>
      <c r="N60" s="38">
        <v>29.999876960000002</v>
      </c>
      <c r="O60" s="32">
        <v>19.597996117587158</v>
      </c>
      <c r="P60" s="32">
        <v>0.72500000000000009</v>
      </c>
      <c r="Q60" s="33"/>
    </row>
    <row r="61" spans="1:36">
      <c r="A61" s="28"/>
      <c r="B61" s="28"/>
      <c r="C61" s="28"/>
      <c r="D61" s="1"/>
      <c r="E61" s="29"/>
      <c r="F61" s="29"/>
      <c r="G61" s="29"/>
      <c r="H61" s="29"/>
      <c r="I61" s="1"/>
      <c r="J61" s="34"/>
      <c r="K61" s="35"/>
      <c r="L61" s="1" t="s">
        <v>99</v>
      </c>
      <c r="M61" s="37">
        <v>122.39050102</v>
      </c>
      <c r="N61" s="38">
        <v>29.999865979999999</v>
      </c>
      <c r="O61" s="32">
        <v>22.974412942846996</v>
      </c>
      <c r="P61" s="32">
        <v>0.57199999999999895</v>
      </c>
      <c r="Q61" s="33"/>
    </row>
    <row r="62" spans="1:36">
      <c r="A62" s="28"/>
      <c r="B62" s="28"/>
      <c r="C62" s="28"/>
      <c r="D62" s="1"/>
      <c r="E62" s="29"/>
      <c r="F62" s="29"/>
      <c r="G62" s="29"/>
      <c r="H62" s="29"/>
      <c r="I62" s="1"/>
      <c r="J62" s="34"/>
      <c r="K62" s="35"/>
      <c r="L62" s="1" t="s">
        <v>100</v>
      </c>
      <c r="M62" s="37">
        <v>122.39052993</v>
      </c>
      <c r="N62" s="38">
        <v>29.999856860000001</v>
      </c>
      <c r="O62" s="32">
        <v>25.940898027223852</v>
      </c>
      <c r="P62" s="32">
        <v>0.432</v>
      </c>
      <c r="Q62" s="33"/>
    </row>
    <row r="63" spans="1:36">
      <c r="A63" s="28"/>
      <c r="B63" s="28"/>
      <c r="C63" s="28"/>
      <c r="D63" s="1"/>
      <c r="E63" s="29"/>
      <c r="F63" s="29"/>
      <c r="G63" s="29"/>
      <c r="H63" s="29"/>
      <c r="I63" s="1"/>
      <c r="J63" s="34"/>
      <c r="K63" s="35"/>
      <c r="L63" s="1" t="s">
        <v>101</v>
      </c>
      <c r="M63" s="37">
        <v>122.39055216</v>
      </c>
      <c r="N63" s="38">
        <v>29.99984937</v>
      </c>
      <c r="O63" s="32">
        <v>28.240465289333386</v>
      </c>
      <c r="P63" s="32">
        <v>0.33799999999999913</v>
      </c>
      <c r="Q63" s="33"/>
    </row>
    <row r="64" spans="1:36">
      <c r="A64" s="28"/>
      <c r="B64" s="28"/>
      <c r="C64" s="28"/>
      <c r="D64" s="1"/>
      <c r="E64" s="29"/>
      <c r="F64" s="29"/>
      <c r="G64" s="29"/>
      <c r="H64" s="29"/>
      <c r="I64" s="1"/>
      <c r="J64" s="34"/>
      <c r="K64" s="35"/>
      <c r="L64" s="1" t="s">
        <v>102</v>
      </c>
      <c r="M64" s="37">
        <v>122.39057776</v>
      </c>
      <c r="N64" s="38">
        <v>29.999841350000001</v>
      </c>
      <c r="O64" s="32">
        <v>30.86599938183906</v>
      </c>
      <c r="P64" s="32">
        <v>0.19800000000000001</v>
      </c>
      <c r="Q64" s="33"/>
    </row>
    <row r="65" spans="1:36">
      <c r="A65" s="28">
        <v>9</v>
      </c>
      <c r="B65" s="29" t="s">
        <v>49</v>
      </c>
      <c r="C65" s="29" t="s">
        <v>0</v>
      </c>
      <c r="D65" s="28">
        <v>3509210151</v>
      </c>
      <c r="E65" s="36" t="s">
        <v>103</v>
      </c>
      <c r="F65" s="29" t="s">
        <v>84</v>
      </c>
      <c r="G65" s="29" t="s">
        <v>85</v>
      </c>
      <c r="H65" s="29" t="s">
        <v>86</v>
      </c>
      <c r="I65" s="28" t="s">
        <v>104</v>
      </c>
      <c r="J65" s="34">
        <v>60</v>
      </c>
      <c r="K65" s="35">
        <v>156.10257264046101</v>
      </c>
      <c r="L65" s="28" t="s">
        <v>105</v>
      </c>
      <c r="M65" s="30" t="s">
        <v>106</v>
      </c>
      <c r="N65" s="31" t="s">
        <v>107</v>
      </c>
      <c r="O65" s="32">
        <v>0</v>
      </c>
      <c r="P65" s="32">
        <v>2.4140000000000001</v>
      </c>
      <c r="Q65" s="33">
        <v>3.6389913781085706E-2</v>
      </c>
      <c r="R65" s="15">
        <v>0.57038185793421203</v>
      </c>
      <c r="S65" s="22">
        <v>0.81</v>
      </c>
      <c r="T65" s="22">
        <v>1.36</v>
      </c>
      <c r="U65" s="22">
        <v>0.13</v>
      </c>
      <c r="V65" s="22">
        <v>0.79</v>
      </c>
      <c r="W65" s="20">
        <v>135</v>
      </c>
      <c r="X65" s="14">
        <v>5.2962183999999999</v>
      </c>
      <c r="Y65" s="15">
        <v>4.2236366301369896</v>
      </c>
      <c r="Z65" s="15">
        <v>73</v>
      </c>
      <c r="AA65" s="15" t="s">
        <v>88</v>
      </c>
      <c r="AB65" s="15">
        <v>0.32327813521780402</v>
      </c>
      <c r="AC65" s="16">
        <v>1.0565568030000001</v>
      </c>
      <c r="AD65" s="16">
        <v>4.3340650570000001</v>
      </c>
      <c r="AE65" s="14">
        <v>4.8980620157302601</v>
      </c>
      <c r="AF65" s="14">
        <v>2.5580997548951898</v>
      </c>
      <c r="AG65" s="14">
        <v>8.80164492804548</v>
      </c>
      <c r="AH65" s="14">
        <v>1.0812885551450899</v>
      </c>
      <c r="AI65" s="15">
        <v>0.92269801699999998</v>
      </c>
      <c r="AJ65" s="15">
        <v>4.8024216219999998</v>
      </c>
    </row>
    <row r="66" spans="1:36">
      <c r="A66" s="28"/>
      <c r="B66" s="28"/>
      <c r="C66" s="28"/>
      <c r="D66" s="28"/>
      <c r="E66" s="36"/>
      <c r="F66" s="29"/>
      <c r="G66" s="29"/>
      <c r="H66" s="29"/>
      <c r="I66" s="28"/>
      <c r="J66" s="34"/>
      <c r="K66" s="35"/>
      <c r="L66" s="28" t="s">
        <v>108</v>
      </c>
      <c r="M66" s="30" t="s">
        <v>109</v>
      </c>
      <c r="N66" s="31" t="s">
        <v>110</v>
      </c>
      <c r="O66" s="32">
        <v>2.0162145072393969</v>
      </c>
      <c r="P66" s="32">
        <v>2.161</v>
      </c>
      <c r="Q66" s="33"/>
    </row>
    <row r="67" spans="1:36">
      <c r="A67" s="28"/>
      <c r="B67" s="28"/>
      <c r="C67" s="28"/>
      <c r="D67" s="28"/>
      <c r="E67" s="36"/>
      <c r="F67" s="29"/>
      <c r="G67" s="29"/>
      <c r="H67" s="29"/>
      <c r="I67" s="28"/>
      <c r="J67" s="34"/>
      <c r="K67" s="35"/>
      <c r="L67" s="28" t="s">
        <v>111</v>
      </c>
      <c r="M67" s="30" t="s">
        <v>112</v>
      </c>
      <c r="N67" s="31" t="s">
        <v>113</v>
      </c>
      <c r="O67" s="32">
        <v>3.6312481043724034</v>
      </c>
      <c r="P67" s="32">
        <v>2.0150000000000001</v>
      </c>
      <c r="Q67" s="33"/>
    </row>
    <row r="68" spans="1:36">
      <c r="A68" s="28"/>
      <c r="B68" s="28"/>
      <c r="C68" s="28"/>
      <c r="D68" s="28"/>
      <c r="E68" s="36"/>
      <c r="F68" s="29"/>
      <c r="G68" s="29"/>
      <c r="H68" s="29"/>
      <c r="I68" s="28"/>
      <c r="J68" s="34"/>
      <c r="K68" s="35"/>
      <c r="L68" s="28" t="s">
        <v>114</v>
      </c>
      <c r="M68" s="30" t="s">
        <v>115</v>
      </c>
      <c r="N68" s="31" t="s">
        <v>116</v>
      </c>
      <c r="O68" s="32">
        <v>6.8251513350508972</v>
      </c>
      <c r="P68" s="32">
        <v>1.8190000000000002</v>
      </c>
      <c r="Q68" s="33"/>
    </row>
    <row r="69" spans="1:36">
      <c r="A69" s="28"/>
      <c r="B69" s="28"/>
      <c r="C69" s="28"/>
      <c r="D69" s="28"/>
      <c r="E69" s="36"/>
      <c r="F69" s="29"/>
      <c r="G69" s="29"/>
      <c r="H69" s="29"/>
      <c r="I69" s="28"/>
      <c r="J69" s="34"/>
      <c r="K69" s="35"/>
      <c r="L69" s="28" t="s">
        <v>117</v>
      </c>
      <c r="M69" s="30" t="s">
        <v>118</v>
      </c>
      <c r="N69" s="31" t="s">
        <v>119</v>
      </c>
      <c r="O69" s="32">
        <v>11.0829176903788</v>
      </c>
      <c r="P69" s="32">
        <v>1.4460000000000002</v>
      </c>
      <c r="Q69" s="33"/>
    </row>
    <row r="70" spans="1:36">
      <c r="A70" s="28"/>
      <c r="B70" s="28"/>
      <c r="C70" s="28"/>
      <c r="D70" s="28"/>
      <c r="E70" s="36"/>
      <c r="F70" s="29"/>
      <c r="G70" s="29"/>
      <c r="H70" s="29"/>
      <c r="I70" s="28"/>
      <c r="J70" s="34"/>
      <c r="K70" s="35"/>
      <c r="L70" s="28" t="s">
        <v>120</v>
      </c>
      <c r="M70" s="30" t="s">
        <v>121</v>
      </c>
      <c r="N70" s="31" t="s">
        <v>122</v>
      </c>
      <c r="O70" s="32">
        <v>14.248816935942003</v>
      </c>
      <c r="P70" s="32">
        <v>1.093999999999999</v>
      </c>
      <c r="Q70" s="33"/>
    </row>
    <row r="71" spans="1:36">
      <c r="A71" s="28"/>
      <c r="B71" s="28"/>
      <c r="C71" s="28"/>
      <c r="D71" s="28"/>
      <c r="E71" s="36"/>
      <c r="F71" s="29"/>
      <c r="G71" s="29"/>
      <c r="H71" s="29"/>
      <c r="I71" s="28"/>
      <c r="J71" s="34"/>
      <c r="K71" s="35"/>
      <c r="L71" s="28" t="s">
        <v>123</v>
      </c>
      <c r="M71" s="30" t="s">
        <v>124</v>
      </c>
      <c r="N71" s="31" t="s">
        <v>125</v>
      </c>
      <c r="O71" s="32">
        <v>22.177497401978798</v>
      </c>
      <c r="P71" s="32">
        <v>0.750999999999999</v>
      </c>
      <c r="Q71" s="33"/>
    </row>
    <row r="72" spans="1:36">
      <c r="A72" s="28"/>
      <c r="B72" s="28"/>
      <c r="C72" s="28"/>
      <c r="D72" s="28"/>
      <c r="E72" s="36"/>
      <c r="F72" s="29"/>
      <c r="G72" s="29"/>
      <c r="H72" s="29"/>
      <c r="I72" s="28"/>
      <c r="J72" s="34"/>
      <c r="K72" s="35"/>
      <c r="L72" s="28" t="s">
        <v>126</v>
      </c>
      <c r="M72" s="30" t="s">
        <v>127</v>
      </c>
      <c r="N72" s="31" t="s">
        <v>128</v>
      </c>
      <c r="O72" s="32">
        <v>27.321527060683501</v>
      </c>
      <c r="P72" s="32">
        <v>0.56100000000000005</v>
      </c>
      <c r="Q72" s="33"/>
    </row>
    <row r="73" spans="1:36">
      <c r="A73" s="28"/>
      <c r="B73" s="28"/>
      <c r="C73" s="28"/>
      <c r="D73" s="28"/>
      <c r="E73" s="36"/>
      <c r="F73" s="29"/>
      <c r="G73" s="29"/>
      <c r="H73" s="29"/>
      <c r="I73" s="28"/>
      <c r="J73" s="34"/>
      <c r="K73" s="35"/>
      <c r="L73" s="28" t="s">
        <v>129</v>
      </c>
      <c r="M73" s="30" t="s">
        <v>130</v>
      </c>
      <c r="N73" s="31" t="s">
        <v>131</v>
      </c>
      <c r="O73" s="32">
        <v>36.218155094883407</v>
      </c>
      <c r="P73" s="32">
        <v>0.14000000000000001</v>
      </c>
      <c r="Q73" s="33"/>
    </row>
    <row r="74" spans="1:36">
      <c r="A74" s="28"/>
      <c r="B74" s="28"/>
      <c r="C74" s="28"/>
      <c r="D74" s="28"/>
      <c r="E74" s="36"/>
      <c r="F74" s="29"/>
      <c r="G74" s="29"/>
      <c r="H74" s="29"/>
      <c r="I74" s="28"/>
      <c r="J74" s="34"/>
      <c r="K74" s="35"/>
      <c r="L74" s="28" t="s">
        <v>132</v>
      </c>
      <c r="M74" s="30" t="s">
        <v>133</v>
      </c>
      <c r="N74" s="31" t="s">
        <v>134</v>
      </c>
      <c r="O74" s="32">
        <v>43.773522989190603</v>
      </c>
      <c r="P74" s="32">
        <v>-0.15199999999999897</v>
      </c>
      <c r="Q74" s="33"/>
    </row>
    <row r="75" spans="1:36">
      <c r="A75" s="28"/>
      <c r="B75" s="28"/>
      <c r="C75" s="28"/>
      <c r="D75" s="28"/>
      <c r="E75" s="36"/>
      <c r="F75" s="29"/>
      <c r="G75" s="29"/>
      <c r="H75" s="29"/>
      <c r="I75" s="28"/>
      <c r="J75" s="34"/>
      <c r="K75" s="35"/>
      <c r="L75" s="28" t="s">
        <v>135</v>
      </c>
      <c r="M75" s="30" t="s">
        <v>136</v>
      </c>
      <c r="N75" s="31" t="s">
        <v>137</v>
      </c>
      <c r="O75" s="32">
        <v>52.682873293211095</v>
      </c>
      <c r="P75" s="32">
        <v>-0.42699999999999999</v>
      </c>
      <c r="Q75" s="33"/>
    </row>
    <row r="76" spans="1:36">
      <c r="A76" s="28"/>
      <c r="B76" s="28"/>
      <c r="C76" s="28"/>
      <c r="D76" s="28"/>
      <c r="E76" s="36"/>
      <c r="F76" s="29"/>
      <c r="G76" s="29"/>
      <c r="H76" s="29"/>
      <c r="I76" s="28"/>
      <c r="J76" s="34"/>
      <c r="K76" s="35"/>
      <c r="L76" s="28" t="s">
        <v>138</v>
      </c>
      <c r="M76" s="30" t="s">
        <v>139</v>
      </c>
      <c r="N76" s="31" t="s">
        <v>140</v>
      </c>
      <c r="O76" s="32">
        <v>65.151535089611201</v>
      </c>
      <c r="P76" s="32">
        <v>-0.7629999999999999</v>
      </c>
      <c r="Q76" s="33"/>
    </row>
    <row r="77" spans="1:36">
      <c r="A77" s="28"/>
      <c r="B77" s="28"/>
      <c r="C77" s="28"/>
      <c r="D77" s="28"/>
      <c r="E77" s="36"/>
      <c r="F77" s="29"/>
      <c r="G77" s="29"/>
      <c r="H77" s="29"/>
      <c r="I77" s="28"/>
      <c r="J77" s="34"/>
      <c r="K77" s="35"/>
      <c r="L77" s="28" t="s">
        <v>141</v>
      </c>
      <c r="M77" s="30" t="s">
        <v>142</v>
      </c>
      <c r="N77" s="31" t="s">
        <v>143</v>
      </c>
      <c r="O77" s="32">
        <v>74.972627706461196</v>
      </c>
      <c r="P77" s="32">
        <v>-0.99399999999999999</v>
      </c>
      <c r="Q77" s="33"/>
    </row>
    <row r="78" spans="1:36">
      <c r="A78" s="28"/>
      <c r="B78" s="28"/>
      <c r="C78" s="28"/>
      <c r="D78" s="28"/>
      <c r="E78" s="36"/>
      <c r="F78" s="29"/>
      <c r="G78" s="29"/>
      <c r="H78" s="29"/>
      <c r="I78" s="28"/>
      <c r="J78" s="34"/>
      <c r="K78" s="35"/>
      <c r="L78" s="28" t="s">
        <v>144</v>
      </c>
      <c r="M78" s="30" t="s">
        <v>145</v>
      </c>
      <c r="N78" s="31" t="s">
        <v>146</v>
      </c>
      <c r="O78" s="32">
        <v>85.684353862467191</v>
      </c>
      <c r="P78" s="32">
        <v>-1.226</v>
      </c>
      <c r="Q78" s="33"/>
    </row>
    <row r="79" spans="1:36">
      <c r="A79" s="28"/>
      <c r="B79" s="28"/>
      <c r="C79" s="28"/>
      <c r="D79" s="28"/>
      <c r="E79" s="36"/>
      <c r="F79" s="29"/>
      <c r="G79" s="29"/>
      <c r="H79" s="29"/>
      <c r="I79" s="28"/>
      <c r="J79" s="34"/>
      <c r="K79" s="35"/>
      <c r="L79" s="28" t="s">
        <v>147</v>
      </c>
      <c r="M79" s="30" t="s">
        <v>148</v>
      </c>
      <c r="N79" s="31" t="s">
        <v>149</v>
      </c>
      <c r="O79" s="32">
        <v>96.965421902042209</v>
      </c>
      <c r="P79" s="32">
        <v>-1.4449999999999998</v>
      </c>
      <c r="Q79" s="33"/>
    </row>
    <row r="80" spans="1:36">
      <c r="A80" s="28"/>
      <c r="B80" s="28"/>
      <c r="C80" s="28"/>
      <c r="D80" s="28"/>
      <c r="E80" s="36"/>
      <c r="F80" s="29"/>
      <c r="G80" s="29"/>
      <c r="H80" s="29"/>
      <c r="I80" s="28"/>
      <c r="J80" s="34"/>
      <c r="K80" s="35"/>
      <c r="L80" s="28" t="s">
        <v>150</v>
      </c>
      <c r="M80" s="30" t="s">
        <v>151</v>
      </c>
      <c r="N80" s="31" t="s">
        <v>152</v>
      </c>
      <c r="O80" s="32">
        <v>101.04198177372021</v>
      </c>
      <c r="P80" s="32">
        <v>-1.5349999999999999</v>
      </c>
      <c r="Q80" s="33"/>
    </row>
    <row r="81" spans="1:36">
      <c r="A81" s="28"/>
      <c r="B81" s="28"/>
      <c r="C81" s="28"/>
      <c r="D81" s="28"/>
      <c r="E81" s="36"/>
      <c r="F81" s="29"/>
      <c r="G81" s="29"/>
      <c r="H81" s="29"/>
      <c r="I81" s="28"/>
      <c r="J81" s="34"/>
      <c r="K81" s="35"/>
      <c r="L81" s="28" t="s">
        <v>153</v>
      </c>
      <c r="M81" s="30" t="s">
        <v>154</v>
      </c>
      <c r="N81" s="31" t="s">
        <v>155</v>
      </c>
      <c r="O81" s="32">
        <v>106.5705825361982</v>
      </c>
      <c r="P81" s="32">
        <v>-1.655</v>
      </c>
      <c r="Q81" s="33"/>
    </row>
    <row r="82" spans="1:36" s="48" customFormat="1" ht="16" thickBot="1">
      <c r="A82" s="51"/>
      <c r="B82" s="51"/>
      <c r="C82" s="51"/>
      <c r="D82" s="51"/>
      <c r="E82" s="62"/>
      <c r="F82" s="52"/>
      <c r="G82" s="52"/>
      <c r="H82" s="52"/>
      <c r="I82" s="51"/>
      <c r="J82" s="53"/>
      <c r="K82" s="54"/>
      <c r="L82" s="51" t="s">
        <v>156</v>
      </c>
      <c r="M82" s="55" t="s">
        <v>157</v>
      </c>
      <c r="N82" s="56" t="s">
        <v>158</v>
      </c>
      <c r="O82" s="57">
        <v>116.79060372517321</v>
      </c>
      <c r="P82" s="57">
        <v>-1.8359999999999999</v>
      </c>
      <c r="Q82" s="58"/>
    </row>
    <row r="83" spans="1:36">
      <c r="A83" s="15">
        <v>1</v>
      </c>
      <c r="B83" s="63" t="s">
        <v>49</v>
      </c>
      <c r="C83" s="63" t="s">
        <v>0</v>
      </c>
      <c r="D83" s="14">
        <v>3501280182</v>
      </c>
      <c r="E83" s="63" t="s">
        <v>166</v>
      </c>
      <c r="F83" s="64" t="s">
        <v>84</v>
      </c>
      <c r="G83" s="64" t="s">
        <v>87</v>
      </c>
      <c r="H83" s="64" t="s">
        <v>159</v>
      </c>
      <c r="I83" s="15" t="s">
        <v>167</v>
      </c>
      <c r="J83" s="13">
        <v>58</v>
      </c>
      <c r="K83" s="65">
        <v>339.74</v>
      </c>
      <c r="L83" s="15" t="s">
        <v>168</v>
      </c>
      <c r="M83" s="6">
        <v>119.77540020000001</v>
      </c>
      <c r="N83" s="6">
        <v>25.622464180000001</v>
      </c>
      <c r="O83" s="65">
        <v>0</v>
      </c>
      <c r="P83" s="65">
        <v>2.8340000000000001</v>
      </c>
      <c r="Q83" s="67">
        <v>1.7635078471306999E-2</v>
      </c>
      <c r="R83" s="67">
        <v>0.45131619174809301</v>
      </c>
      <c r="S83" s="67">
        <v>1.14778955623141</v>
      </c>
      <c r="T83" s="67">
        <v>0.96030094362104002</v>
      </c>
      <c r="U83" s="67">
        <v>-0.18522931970686499</v>
      </c>
      <c r="V83" s="67">
        <v>0.65721068565997398</v>
      </c>
      <c r="W83" s="15">
        <v>151</v>
      </c>
      <c r="X83" s="15">
        <v>5.5822684000000002</v>
      </c>
      <c r="Y83" s="15">
        <v>4.52000339726027</v>
      </c>
      <c r="Z83" s="15">
        <v>50</v>
      </c>
      <c r="AA83" s="15" t="s">
        <v>162</v>
      </c>
      <c r="AB83" s="15">
        <v>0.365889674085012</v>
      </c>
      <c r="AC83" s="16">
        <v>1.641</v>
      </c>
      <c r="AD83" s="16">
        <v>4.6890000000000001</v>
      </c>
      <c r="AE83" s="15">
        <f>X83/AH83</f>
        <v>3.9257667769115177</v>
      </c>
      <c r="AF83" s="15">
        <f>AH83/(AG83*AJ83)*100</f>
        <v>4.4712248349508332</v>
      </c>
      <c r="AG83" s="68">
        <v>6.7958516599846703</v>
      </c>
      <c r="AH83" s="68">
        <f>0.39*POWER(9.8,0.2)*POWER((AJ83*POWER(AI83,2)),0.4)</f>
        <v>1.4219561979154776</v>
      </c>
      <c r="AI83" s="15">
        <v>1.3163233519999999</v>
      </c>
      <c r="AJ83" s="15">
        <v>4.6796763629999996</v>
      </c>
    </row>
    <row r="84" spans="1:36">
      <c r="A84" s="15"/>
      <c r="B84" s="15"/>
      <c r="C84" s="15"/>
      <c r="D84" s="15"/>
      <c r="E84" s="63"/>
      <c r="F84" s="64"/>
      <c r="G84" s="64"/>
      <c r="H84" s="64"/>
      <c r="I84" s="69"/>
      <c r="J84" s="13"/>
      <c r="K84" s="66"/>
      <c r="L84" s="15" t="s">
        <v>169</v>
      </c>
      <c r="M84" s="6">
        <v>119.77544412</v>
      </c>
      <c r="N84" s="6">
        <v>25.622489269999999</v>
      </c>
      <c r="O84" s="65">
        <v>5.2099999999999902</v>
      </c>
      <c r="P84" s="65">
        <v>2.722</v>
      </c>
      <c r="Q84" s="67"/>
      <c r="R84" s="67"/>
      <c r="S84" s="70"/>
      <c r="T84" s="70"/>
      <c r="U84" s="70"/>
      <c r="V84" s="70"/>
      <c r="X84" s="70"/>
      <c r="Y84" s="70"/>
      <c r="Z84" s="70"/>
      <c r="AA84" s="70"/>
      <c r="AB84" s="71"/>
      <c r="AC84" s="71"/>
      <c r="AD84" s="72"/>
      <c r="AE84" s="15"/>
      <c r="AF84" s="15"/>
      <c r="AG84" s="70"/>
      <c r="AH84" s="68"/>
      <c r="AI84" s="70"/>
      <c r="AJ84" s="70"/>
    </row>
    <row r="85" spans="1:36">
      <c r="A85" s="15"/>
      <c r="B85" s="15"/>
      <c r="C85" s="15"/>
      <c r="D85" s="15"/>
      <c r="E85" s="63"/>
      <c r="F85" s="64"/>
      <c r="G85" s="64"/>
      <c r="H85" s="64"/>
      <c r="I85" s="69"/>
      <c r="J85" s="13"/>
      <c r="K85" s="66"/>
      <c r="L85" s="15" t="s">
        <v>170</v>
      </c>
      <c r="M85" s="6">
        <v>119.77548557999999</v>
      </c>
      <c r="N85" s="6">
        <v>25.622512489999998</v>
      </c>
      <c r="O85" s="65">
        <v>10.11</v>
      </c>
      <c r="P85" s="65">
        <v>2.6280000000000001</v>
      </c>
      <c r="Q85" s="67"/>
      <c r="R85" s="67"/>
      <c r="S85" s="70"/>
      <c r="T85" s="70"/>
      <c r="U85" s="70"/>
      <c r="V85" s="70"/>
      <c r="X85" s="70"/>
      <c r="Y85" s="70"/>
      <c r="Z85" s="70"/>
      <c r="AA85" s="70"/>
      <c r="AB85" s="71"/>
      <c r="AC85" s="71"/>
      <c r="AD85" s="72"/>
      <c r="AE85" s="15"/>
      <c r="AF85" s="15"/>
      <c r="AG85" s="70"/>
      <c r="AH85" s="68"/>
      <c r="AI85" s="70"/>
      <c r="AJ85" s="70"/>
    </row>
    <row r="86" spans="1:36">
      <c r="A86" s="15"/>
      <c r="B86" s="15"/>
      <c r="C86" s="15"/>
      <c r="D86" s="15"/>
      <c r="E86" s="63"/>
      <c r="F86" s="64"/>
      <c r="G86" s="64"/>
      <c r="H86" s="64"/>
      <c r="I86" s="69"/>
      <c r="J86" s="13"/>
      <c r="K86" s="66"/>
      <c r="L86" s="15" t="s">
        <v>171</v>
      </c>
      <c r="M86" s="6">
        <v>119.77552659</v>
      </c>
      <c r="N86" s="6">
        <v>25.62253578</v>
      </c>
      <c r="O86" s="65">
        <v>14.97</v>
      </c>
      <c r="P86" s="65">
        <v>2.536</v>
      </c>
      <c r="Q86" s="67"/>
      <c r="R86" s="67"/>
      <c r="S86" s="70"/>
      <c r="T86" s="70"/>
      <c r="U86" s="70"/>
      <c r="V86" s="70"/>
      <c r="X86" s="70"/>
      <c r="Y86" s="70"/>
      <c r="Z86" s="70"/>
      <c r="AA86" s="70"/>
      <c r="AB86" s="71"/>
      <c r="AC86" s="71"/>
      <c r="AD86" s="72"/>
      <c r="AE86" s="15"/>
      <c r="AF86" s="15"/>
      <c r="AG86" s="70"/>
      <c r="AH86" s="68"/>
      <c r="AI86" s="70"/>
      <c r="AJ86" s="70"/>
    </row>
    <row r="87" spans="1:36">
      <c r="A87" s="15"/>
      <c r="B87" s="15"/>
      <c r="C87" s="15"/>
      <c r="D87" s="15"/>
      <c r="E87" s="63"/>
      <c r="F87" s="64"/>
      <c r="G87" s="64"/>
      <c r="H87" s="64"/>
      <c r="I87" s="69"/>
      <c r="J87" s="13"/>
      <c r="K87" s="66"/>
      <c r="L87" s="15" t="s">
        <v>172</v>
      </c>
      <c r="M87" s="6">
        <v>119.77557132</v>
      </c>
      <c r="N87" s="6">
        <v>25.62256129</v>
      </c>
      <c r="O87" s="65">
        <v>20.27</v>
      </c>
      <c r="P87" s="65">
        <v>2.427</v>
      </c>
      <c r="Q87" s="67"/>
      <c r="R87" s="67"/>
      <c r="S87" s="70"/>
      <c r="T87" s="70"/>
      <c r="U87" s="70"/>
      <c r="V87" s="70"/>
      <c r="X87" s="70"/>
      <c r="Y87" s="70"/>
      <c r="Z87" s="70"/>
      <c r="AA87" s="70"/>
      <c r="AB87" s="71"/>
      <c r="AC87" s="71"/>
      <c r="AD87" s="72"/>
      <c r="AE87" s="15"/>
      <c r="AF87" s="15"/>
      <c r="AG87" s="70"/>
      <c r="AH87" s="68"/>
      <c r="AI87" s="70"/>
      <c r="AJ87" s="70"/>
    </row>
    <row r="88" spans="1:36">
      <c r="A88" s="15"/>
      <c r="B88" s="15"/>
      <c r="C88" s="15"/>
      <c r="D88" s="15"/>
      <c r="E88" s="63"/>
      <c r="F88" s="64"/>
      <c r="G88" s="64"/>
      <c r="H88" s="64"/>
      <c r="I88" s="69"/>
      <c r="J88" s="13"/>
      <c r="K88" s="66"/>
      <c r="L88" s="15" t="s">
        <v>173</v>
      </c>
      <c r="M88" s="6">
        <v>119.77561282000001</v>
      </c>
      <c r="N88" s="6">
        <v>25.6225846</v>
      </c>
      <c r="O88" s="65">
        <v>25.18</v>
      </c>
      <c r="P88" s="65">
        <v>2.2890000000000001</v>
      </c>
      <c r="Q88" s="67"/>
      <c r="R88" s="67"/>
      <c r="S88" s="70"/>
      <c r="T88" s="70"/>
      <c r="U88" s="70"/>
      <c r="V88" s="70"/>
      <c r="X88" s="70"/>
      <c r="Y88" s="70"/>
      <c r="Z88" s="70"/>
      <c r="AA88" s="70"/>
      <c r="AB88" s="71"/>
      <c r="AC88" s="71"/>
      <c r="AD88" s="72"/>
      <c r="AE88" s="15"/>
      <c r="AF88" s="15"/>
      <c r="AG88" s="70"/>
      <c r="AH88" s="68"/>
      <c r="AI88" s="70"/>
      <c r="AJ88" s="70"/>
    </row>
    <row r="89" spans="1:36">
      <c r="A89" s="15"/>
      <c r="B89" s="15"/>
      <c r="C89" s="15"/>
      <c r="D89" s="15"/>
      <c r="E89" s="63"/>
      <c r="F89" s="64"/>
      <c r="G89" s="64"/>
      <c r="H89" s="64"/>
      <c r="I89" s="69"/>
      <c r="J89" s="13"/>
      <c r="K89" s="66"/>
      <c r="L89" s="15" t="s">
        <v>174</v>
      </c>
      <c r="M89" s="6">
        <v>119.77565303999999</v>
      </c>
      <c r="N89" s="6">
        <v>25.6226077</v>
      </c>
      <c r="O89" s="65">
        <v>29.96</v>
      </c>
      <c r="P89" s="65">
        <v>2.1749999999999998</v>
      </c>
      <c r="Q89" s="67"/>
      <c r="R89" s="67"/>
      <c r="S89" s="70"/>
      <c r="T89" s="70"/>
      <c r="U89" s="70"/>
      <c r="V89" s="70"/>
      <c r="X89" s="70"/>
      <c r="Y89" s="70"/>
      <c r="Z89" s="70"/>
      <c r="AA89" s="70"/>
      <c r="AB89" s="71"/>
      <c r="AC89" s="71"/>
      <c r="AD89" s="72"/>
      <c r="AE89" s="15"/>
      <c r="AF89" s="15"/>
      <c r="AG89" s="70"/>
      <c r="AH89" s="68"/>
      <c r="AI89" s="70"/>
      <c r="AJ89" s="70"/>
    </row>
    <row r="90" spans="1:36">
      <c r="A90" s="15"/>
      <c r="B90" s="15"/>
      <c r="C90" s="15"/>
      <c r="D90" s="15"/>
      <c r="E90" s="63"/>
      <c r="F90" s="64"/>
      <c r="G90" s="64"/>
      <c r="H90" s="64"/>
      <c r="I90" s="69"/>
      <c r="J90" s="13"/>
      <c r="K90" s="66"/>
      <c r="L90" s="15" t="s">
        <v>175</v>
      </c>
      <c r="M90" s="6">
        <v>119.77569418</v>
      </c>
      <c r="N90" s="6">
        <v>25.62263123</v>
      </c>
      <c r="O90" s="65">
        <v>34.840000000000003</v>
      </c>
      <c r="P90" s="65">
        <v>2.0569999999999999</v>
      </c>
      <c r="Q90" s="67"/>
      <c r="R90" s="67"/>
      <c r="S90" s="70"/>
      <c r="T90" s="70"/>
      <c r="U90" s="70"/>
      <c r="V90" s="70"/>
      <c r="X90" s="70"/>
      <c r="Y90" s="70"/>
      <c r="Z90" s="70"/>
      <c r="AA90" s="70"/>
      <c r="AB90" s="71"/>
      <c r="AC90" s="71"/>
      <c r="AD90" s="72"/>
      <c r="AE90" s="15"/>
      <c r="AF90" s="15"/>
      <c r="AG90" s="70"/>
      <c r="AH90" s="68"/>
      <c r="AI90" s="70"/>
      <c r="AJ90" s="70"/>
    </row>
    <row r="91" spans="1:36">
      <c r="A91" s="15"/>
      <c r="B91" s="15"/>
      <c r="C91" s="15"/>
      <c r="D91" s="15"/>
      <c r="E91" s="63"/>
      <c r="F91" s="64"/>
      <c r="G91" s="64"/>
      <c r="H91" s="64"/>
      <c r="I91" s="69"/>
      <c r="J91" s="13"/>
      <c r="K91" s="66"/>
      <c r="L91" s="15" t="s">
        <v>176</v>
      </c>
      <c r="M91" s="6">
        <v>119.77573698</v>
      </c>
      <c r="N91" s="6">
        <v>25.62265502</v>
      </c>
      <c r="O91" s="65">
        <v>39.89</v>
      </c>
      <c r="P91" s="65">
        <v>1.9279999999999999</v>
      </c>
      <c r="Q91" s="67"/>
      <c r="R91" s="67"/>
      <c r="S91" s="70"/>
      <c r="T91" s="70"/>
      <c r="U91" s="70"/>
      <c r="V91" s="70"/>
      <c r="X91" s="70"/>
      <c r="Y91" s="70"/>
      <c r="Z91" s="70"/>
      <c r="AA91" s="70"/>
      <c r="AB91" s="71"/>
      <c r="AC91" s="71"/>
      <c r="AD91" s="72"/>
      <c r="AE91" s="15"/>
      <c r="AF91" s="15"/>
      <c r="AG91" s="70"/>
      <c r="AH91" s="68"/>
      <c r="AI91" s="70"/>
      <c r="AJ91" s="70"/>
    </row>
    <row r="92" spans="1:36">
      <c r="A92" s="15"/>
      <c r="B92" s="15"/>
      <c r="C92" s="15"/>
      <c r="D92" s="15"/>
      <c r="E92" s="63"/>
      <c r="F92" s="64"/>
      <c r="G92" s="64"/>
      <c r="H92" s="64"/>
      <c r="I92" s="69"/>
      <c r="J92" s="13"/>
      <c r="K92" s="66"/>
      <c r="L92" s="15" t="s">
        <v>177</v>
      </c>
      <c r="M92" s="6">
        <v>119.77578020999999</v>
      </c>
      <c r="N92" s="6">
        <v>25.62267971</v>
      </c>
      <c r="O92" s="65">
        <v>45.02</v>
      </c>
      <c r="P92" s="65">
        <v>1.8959999999999999</v>
      </c>
      <c r="Q92" s="67"/>
      <c r="R92" s="67"/>
      <c r="S92" s="70"/>
      <c r="T92" s="70"/>
      <c r="U92" s="70"/>
      <c r="V92" s="70"/>
      <c r="X92" s="70"/>
      <c r="Y92" s="70"/>
      <c r="Z92" s="70"/>
      <c r="AA92" s="70"/>
      <c r="AB92" s="71"/>
      <c r="AC92" s="71"/>
      <c r="AD92" s="72"/>
      <c r="AE92" s="15"/>
      <c r="AF92" s="15"/>
      <c r="AG92" s="70"/>
      <c r="AH92" s="68"/>
      <c r="AI92" s="70"/>
      <c r="AJ92" s="70"/>
    </row>
    <row r="93" spans="1:36">
      <c r="A93" s="15"/>
      <c r="B93" s="15"/>
      <c r="C93" s="15"/>
      <c r="D93" s="15"/>
      <c r="E93" s="63"/>
      <c r="F93" s="64"/>
      <c r="G93" s="64"/>
      <c r="H93" s="64"/>
      <c r="I93" s="69"/>
      <c r="J93" s="13"/>
      <c r="K93" s="66"/>
      <c r="L93" s="15" t="s">
        <v>178</v>
      </c>
      <c r="M93" s="6">
        <v>119.77582261000001</v>
      </c>
      <c r="N93" s="6">
        <v>25.622704200000001</v>
      </c>
      <c r="O93" s="65">
        <v>50.07</v>
      </c>
      <c r="P93" s="65">
        <v>1.7749999999999999</v>
      </c>
      <c r="Q93" s="67"/>
      <c r="R93" s="67"/>
      <c r="S93" s="70"/>
      <c r="T93" s="70"/>
      <c r="U93" s="70"/>
      <c r="V93" s="70"/>
      <c r="X93" s="70"/>
      <c r="Y93" s="70"/>
      <c r="Z93" s="70"/>
      <c r="AA93" s="70"/>
      <c r="AB93" s="71"/>
      <c r="AC93" s="71"/>
      <c r="AD93" s="72"/>
      <c r="AE93" s="15"/>
      <c r="AF93" s="15"/>
      <c r="AG93" s="70"/>
      <c r="AH93" s="68"/>
      <c r="AI93" s="70"/>
      <c r="AJ93" s="70"/>
    </row>
    <row r="94" spans="1:36">
      <c r="A94" s="15"/>
      <c r="B94" s="15"/>
      <c r="C94" s="15"/>
      <c r="D94" s="15"/>
      <c r="E94" s="63"/>
      <c r="F94" s="64"/>
      <c r="G94" s="64"/>
      <c r="H94" s="64"/>
      <c r="I94" s="69"/>
      <c r="J94" s="13"/>
      <c r="K94" s="66"/>
      <c r="L94" s="15" t="s">
        <v>179</v>
      </c>
      <c r="M94" s="6">
        <v>119.77586734</v>
      </c>
      <c r="N94" s="6">
        <v>25.622729450000001</v>
      </c>
      <c r="O94" s="65">
        <v>55.36</v>
      </c>
      <c r="P94" s="65">
        <v>1.679</v>
      </c>
      <c r="Q94" s="67"/>
      <c r="R94" s="67"/>
      <c r="S94" s="70"/>
      <c r="T94" s="70"/>
      <c r="U94" s="70"/>
      <c r="V94" s="70"/>
      <c r="X94" s="70"/>
      <c r="Y94" s="70"/>
      <c r="Z94" s="70"/>
      <c r="AA94" s="70"/>
      <c r="AB94" s="71"/>
      <c r="AC94" s="71"/>
      <c r="AD94" s="72"/>
      <c r="AE94" s="15"/>
      <c r="AF94" s="15"/>
      <c r="AG94" s="70"/>
      <c r="AH94" s="68"/>
      <c r="AI94" s="70"/>
      <c r="AJ94" s="70"/>
    </row>
    <row r="95" spans="1:36">
      <c r="A95" s="15"/>
      <c r="B95" s="15"/>
      <c r="C95" s="15"/>
      <c r="D95" s="15"/>
      <c r="E95" s="63"/>
      <c r="F95" s="64"/>
      <c r="G95" s="64"/>
      <c r="H95" s="64"/>
      <c r="I95" s="69"/>
      <c r="J95" s="13"/>
      <c r="K95" s="66"/>
      <c r="L95" s="15" t="s">
        <v>180</v>
      </c>
      <c r="M95" s="6">
        <v>119.77591395</v>
      </c>
      <c r="N95" s="6">
        <v>25.62275558</v>
      </c>
      <c r="O95" s="65">
        <v>60.86</v>
      </c>
      <c r="P95" s="65">
        <v>1.5840000000000001</v>
      </c>
      <c r="Q95" s="67"/>
      <c r="R95" s="67"/>
      <c r="S95" s="70"/>
      <c r="T95" s="70"/>
      <c r="U95" s="70"/>
      <c r="V95" s="70"/>
      <c r="X95" s="70"/>
      <c r="Y95" s="70"/>
      <c r="Z95" s="70"/>
      <c r="AA95" s="70"/>
      <c r="AB95" s="71"/>
      <c r="AC95" s="71"/>
      <c r="AD95" s="72"/>
      <c r="AE95" s="15"/>
      <c r="AF95" s="15"/>
      <c r="AG95" s="70"/>
      <c r="AH95" s="68"/>
      <c r="AI95" s="70"/>
      <c r="AJ95" s="70"/>
    </row>
    <row r="96" spans="1:36">
      <c r="A96" s="15"/>
      <c r="B96" s="15"/>
      <c r="C96" s="15"/>
      <c r="D96" s="15"/>
      <c r="E96" s="63"/>
      <c r="F96" s="64"/>
      <c r="G96" s="64"/>
      <c r="H96" s="64"/>
      <c r="I96" s="69"/>
      <c r="J96" s="13"/>
      <c r="K96" s="66"/>
      <c r="L96" s="15" t="s">
        <v>181</v>
      </c>
      <c r="M96" s="6">
        <v>119.77596017</v>
      </c>
      <c r="N96" s="6">
        <v>25.622782019999999</v>
      </c>
      <c r="O96" s="65">
        <v>66.349999999999994</v>
      </c>
      <c r="P96" s="65">
        <v>1.494</v>
      </c>
      <c r="Q96" s="67"/>
      <c r="R96" s="67"/>
      <c r="S96" s="70"/>
      <c r="T96" s="70"/>
      <c r="U96" s="70"/>
      <c r="V96" s="70"/>
      <c r="X96" s="70"/>
      <c r="Y96" s="70"/>
      <c r="Z96" s="70"/>
      <c r="AA96" s="70"/>
      <c r="AB96" s="71"/>
      <c r="AC96" s="71"/>
      <c r="AD96" s="72"/>
      <c r="AE96" s="15"/>
      <c r="AF96" s="15"/>
      <c r="AG96" s="70"/>
      <c r="AH96" s="68"/>
      <c r="AI96" s="70"/>
      <c r="AJ96" s="70"/>
    </row>
    <row r="97" spans="1:36">
      <c r="A97" s="15"/>
      <c r="B97" s="15"/>
      <c r="C97" s="15"/>
      <c r="D97" s="15"/>
      <c r="E97" s="63"/>
      <c r="F97" s="64"/>
      <c r="G97" s="64"/>
      <c r="H97" s="64"/>
      <c r="I97" s="69"/>
      <c r="J97" s="13"/>
      <c r="K97" s="66"/>
      <c r="L97" s="15" t="s">
        <v>182</v>
      </c>
      <c r="M97" s="6">
        <v>119.77600590999999</v>
      </c>
      <c r="N97" s="6">
        <v>25.622807819999998</v>
      </c>
      <c r="O97" s="65">
        <v>71.760000000000005</v>
      </c>
      <c r="P97" s="65">
        <v>1.4159999999999999</v>
      </c>
      <c r="Q97" s="67"/>
      <c r="R97" s="67"/>
      <c r="S97" s="70"/>
      <c r="T97" s="70"/>
      <c r="U97" s="70"/>
      <c r="V97" s="70"/>
      <c r="X97" s="70"/>
      <c r="Y97" s="70"/>
      <c r="Z97" s="70"/>
      <c r="AA97" s="70"/>
      <c r="AB97" s="71"/>
      <c r="AC97" s="71"/>
      <c r="AD97" s="72"/>
      <c r="AE97" s="15"/>
      <c r="AF97" s="15"/>
      <c r="AG97" s="70"/>
      <c r="AH97" s="68"/>
      <c r="AI97" s="70"/>
      <c r="AJ97" s="70"/>
    </row>
    <row r="98" spans="1:36">
      <c r="A98" s="15"/>
      <c r="B98" s="15"/>
      <c r="C98" s="15"/>
      <c r="D98" s="15"/>
      <c r="E98" s="63"/>
      <c r="F98" s="64"/>
      <c r="G98" s="64"/>
      <c r="H98" s="64"/>
      <c r="I98" s="69"/>
      <c r="J98" s="13"/>
      <c r="K98" s="66"/>
      <c r="L98" s="15" t="s">
        <v>183</v>
      </c>
      <c r="M98" s="6">
        <v>119.77604921</v>
      </c>
      <c r="N98" s="6">
        <v>25.622832620000001</v>
      </c>
      <c r="O98" s="65">
        <v>76.91</v>
      </c>
      <c r="P98" s="65">
        <v>1.341</v>
      </c>
      <c r="Q98" s="67"/>
      <c r="R98" s="67"/>
      <c r="S98" s="70"/>
      <c r="T98" s="70"/>
      <c r="U98" s="70"/>
      <c r="V98" s="70"/>
      <c r="X98" s="70"/>
      <c r="Y98" s="70"/>
      <c r="Z98" s="70"/>
      <c r="AA98" s="70"/>
      <c r="AB98" s="71"/>
      <c r="AC98" s="71"/>
      <c r="AD98" s="72"/>
      <c r="AE98" s="15"/>
      <c r="AF98" s="15"/>
      <c r="AG98" s="70"/>
      <c r="AH98" s="68"/>
      <c r="AI98" s="70"/>
      <c r="AJ98" s="70"/>
    </row>
    <row r="99" spans="1:36">
      <c r="A99" s="15"/>
      <c r="B99" s="15"/>
      <c r="C99" s="15"/>
      <c r="D99" s="15"/>
      <c r="E99" s="63"/>
      <c r="F99" s="64"/>
      <c r="G99" s="64"/>
      <c r="H99" s="64"/>
      <c r="I99" s="69"/>
      <c r="J99" s="13"/>
      <c r="K99" s="66"/>
      <c r="L99" s="15" t="s">
        <v>184</v>
      </c>
      <c r="M99" s="6">
        <v>119.77610455</v>
      </c>
      <c r="N99" s="6">
        <v>25.622863930000001</v>
      </c>
      <c r="O99" s="65">
        <v>83.46</v>
      </c>
      <c r="P99" s="65">
        <v>1.2390000000000001</v>
      </c>
      <c r="Q99" s="67"/>
      <c r="R99" s="67"/>
      <c r="S99" s="70"/>
      <c r="T99" s="70"/>
      <c r="U99" s="70"/>
      <c r="V99" s="70"/>
      <c r="X99" s="70"/>
      <c r="Y99" s="70"/>
      <c r="Z99" s="70"/>
      <c r="AA99" s="70"/>
      <c r="AB99" s="71"/>
      <c r="AC99" s="71"/>
      <c r="AD99" s="72"/>
      <c r="AE99" s="15"/>
      <c r="AF99" s="15"/>
      <c r="AG99" s="70"/>
      <c r="AH99" s="68"/>
      <c r="AI99" s="70"/>
      <c r="AJ99" s="70"/>
    </row>
    <row r="100" spans="1:36">
      <c r="A100" s="15"/>
      <c r="B100" s="15"/>
      <c r="C100" s="15"/>
      <c r="D100" s="15"/>
      <c r="E100" s="63"/>
      <c r="F100" s="64"/>
      <c r="G100" s="64"/>
      <c r="H100" s="64"/>
      <c r="I100" s="69"/>
      <c r="J100" s="13"/>
      <c r="K100" s="66"/>
      <c r="L100" s="15" t="s">
        <v>185</v>
      </c>
      <c r="M100" s="6">
        <v>119.77615303</v>
      </c>
      <c r="N100" s="6">
        <v>25.622891660000001</v>
      </c>
      <c r="O100" s="65">
        <v>89.21</v>
      </c>
      <c r="P100" s="65">
        <v>1.054</v>
      </c>
      <c r="Q100" s="67"/>
      <c r="R100" s="67"/>
      <c r="S100" s="70"/>
      <c r="T100" s="70"/>
      <c r="U100" s="70"/>
      <c r="V100" s="70"/>
      <c r="X100" s="70"/>
      <c r="Y100" s="70"/>
      <c r="Z100" s="70"/>
      <c r="AA100" s="70"/>
      <c r="AB100" s="71"/>
      <c r="AC100" s="71"/>
      <c r="AD100" s="72"/>
      <c r="AE100" s="15"/>
      <c r="AF100" s="15"/>
      <c r="AG100" s="70"/>
      <c r="AH100" s="68"/>
      <c r="AI100" s="70"/>
      <c r="AJ100" s="70"/>
    </row>
    <row r="101" spans="1:36">
      <c r="A101" s="15"/>
      <c r="B101" s="15"/>
      <c r="C101" s="15"/>
      <c r="D101" s="15"/>
      <c r="E101" s="63"/>
      <c r="F101" s="64"/>
      <c r="G101" s="64"/>
      <c r="H101" s="64"/>
      <c r="I101" s="69"/>
      <c r="J101" s="13"/>
      <c r="K101" s="66"/>
      <c r="L101" s="15" t="s">
        <v>186</v>
      </c>
      <c r="M101" s="6">
        <v>119.77620053</v>
      </c>
      <c r="N101" s="6">
        <v>25.62291862</v>
      </c>
      <c r="O101" s="65">
        <v>94.84</v>
      </c>
      <c r="P101" s="65">
        <v>1.028</v>
      </c>
      <c r="Q101" s="67"/>
      <c r="R101" s="67"/>
      <c r="S101" s="70"/>
      <c r="T101" s="70"/>
      <c r="U101" s="70"/>
      <c r="V101" s="70"/>
      <c r="X101" s="70"/>
      <c r="Y101" s="70"/>
      <c r="Z101" s="70"/>
      <c r="AA101" s="70"/>
      <c r="AB101" s="71"/>
      <c r="AC101" s="71"/>
      <c r="AD101" s="72"/>
      <c r="AE101" s="15"/>
      <c r="AF101" s="15"/>
      <c r="AG101" s="70"/>
      <c r="AH101" s="68"/>
      <c r="AI101" s="70"/>
      <c r="AJ101" s="70"/>
    </row>
    <row r="102" spans="1:36">
      <c r="A102" s="15"/>
      <c r="B102" s="15"/>
      <c r="C102" s="15"/>
      <c r="D102" s="15"/>
      <c r="E102" s="63"/>
      <c r="F102" s="64"/>
      <c r="G102" s="64"/>
      <c r="H102" s="64"/>
      <c r="I102" s="69"/>
      <c r="J102" s="13"/>
      <c r="K102" s="66"/>
      <c r="L102" s="15" t="s">
        <v>187</v>
      </c>
      <c r="M102" s="6">
        <v>119.77624925000001</v>
      </c>
      <c r="N102" s="6">
        <v>25.622946030000001</v>
      </c>
      <c r="O102" s="65">
        <v>100.6</v>
      </c>
      <c r="P102" s="65">
        <v>0.93600000000000005</v>
      </c>
      <c r="Q102" s="67"/>
      <c r="R102" s="67"/>
      <c r="S102" s="70"/>
      <c r="T102" s="70"/>
      <c r="U102" s="70"/>
      <c r="V102" s="70"/>
      <c r="X102" s="70"/>
      <c r="Y102" s="70"/>
      <c r="Z102" s="70"/>
      <c r="AA102" s="70"/>
      <c r="AB102" s="71"/>
      <c r="AC102" s="71"/>
      <c r="AD102" s="72"/>
      <c r="AE102" s="15"/>
      <c r="AF102" s="15"/>
      <c r="AG102" s="70"/>
      <c r="AH102" s="68"/>
      <c r="AI102" s="70"/>
      <c r="AJ102" s="70"/>
    </row>
    <row r="103" spans="1:36">
      <c r="A103" s="15"/>
      <c r="B103" s="15"/>
      <c r="C103" s="15"/>
      <c r="D103" s="15"/>
      <c r="E103" s="63"/>
      <c r="F103" s="64"/>
      <c r="G103" s="64"/>
      <c r="H103" s="64"/>
      <c r="I103" s="69"/>
      <c r="J103" s="13"/>
      <c r="K103" s="66"/>
      <c r="L103" s="15" t="s">
        <v>188</v>
      </c>
      <c r="M103" s="6">
        <v>119.77629682</v>
      </c>
      <c r="N103" s="6">
        <v>25.622973089999999</v>
      </c>
      <c r="O103" s="65">
        <v>106.24</v>
      </c>
      <c r="P103" s="65">
        <v>0.84100000000000097</v>
      </c>
      <c r="Q103" s="67"/>
      <c r="R103" s="67"/>
      <c r="S103" s="70"/>
      <c r="T103" s="70"/>
      <c r="U103" s="70"/>
      <c r="V103" s="70"/>
      <c r="X103" s="70"/>
      <c r="Y103" s="70"/>
      <c r="Z103" s="70"/>
      <c r="AA103" s="70"/>
      <c r="AB103" s="71"/>
      <c r="AC103" s="71"/>
      <c r="AD103" s="72"/>
      <c r="AE103" s="15"/>
      <c r="AF103" s="15"/>
      <c r="AG103" s="70"/>
      <c r="AH103" s="68"/>
      <c r="AI103" s="70"/>
      <c r="AJ103" s="70"/>
    </row>
    <row r="104" spans="1:36">
      <c r="A104" s="15"/>
      <c r="B104" s="15"/>
      <c r="C104" s="15"/>
      <c r="D104" s="15"/>
      <c r="E104" s="63"/>
      <c r="F104" s="64"/>
      <c r="G104" s="64"/>
      <c r="H104" s="64"/>
      <c r="I104" s="69"/>
      <c r="J104" s="13"/>
      <c r="K104" s="66"/>
      <c r="L104" s="15" t="s">
        <v>189</v>
      </c>
      <c r="M104" s="6">
        <v>119.77634436</v>
      </c>
      <c r="N104" s="6">
        <v>25.62299973</v>
      </c>
      <c r="O104" s="65">
        <v>111.86</v>
      </c>
      <c r="P104" s="65">
        <v>0.73399999999999999</v>
      </c>
      <c r="Q104" s="67"/>
      <c r="R104" s="67"/>
      <c r="S104" s="70"/>
      <c r="T104" s="70"/>
      <c r="U104" s="70"/>
      <c r="V104" s="70"/>
      <c r="X104" s="70"/>
      <c r="Y104" s="70"/>
      <c r="Z104" s="70"/>
      <c r="AA104" s="70"/>
      <c r="AB104" s="71"/>
      <c r="AC104" s="71"/>
      <c r="AD104" s="72"/>
      <c r="AE104" s="15"/>
      <c r="AF104" s="15"/>
      <c r="AG104" s="70"/>
      <c r="AH104" s="68"/>
      <c r="AI104" s="70"/>
      <c r="AJ104" s="70"/>
    </row>
    <row r="105" spans="1:36">
      <c r="A105" s="15"/>
      <c r="B105" s="15"/>
      <c r="C105" s="15"/>
      <c r="D105" s="15"/>
      <c r="E105" s="63"/>
      <c r="F105" s="64"/>
      <c r="G105" s="64"/>
      <c r="H105" s="64"/>
      <c r="I105" s="69"/>
      <c r="J105" s="13"/>
      <c r="K105" s="66"/>
      <c r="L105" s="15" t="s">
        <v>190</v>
      </c>
      <c r="M105" s="6">
        <v>119.77638761999999</v>
      </c>
      <c r="N105" s="6">
        <v>25.623024699999998</v>
      </c>
      <c r="O105" s="65">
        <v>117.01</v>
      </c>
      <c r="P105" s="65">
        <v>0.66200000000000103</v>
      </c>
      <c r="Q105" s="67"/>
      <c r="R105" s="67"/>
      <c r="S105" s="70"/>
      <c r="T105" s="70"/>
      <c r="U105" s="70"/>
      <c r="V105" s="70"/>
      <c r="X105" s="70"/>
      <c r="Y105" s="70"/>
      <c r="Z105" s="70"/>
      <c r="AA105" s="70"/>
      <c r="AB105" s="71"/>
      <c r="AC105" s="71"/>
      <c r="AD105" s="72"/>
      <c r="AE105" s="15"/>
      <c r="AF105" s="15"/>
      <c r="AG105" s="70"/>
      <c r="AH105" s="68"/>
      <c r="AI105" s="70"/>
      <c r="AJ105" s="70"/>
    </row>
    <row r="106" spans="1:36">
      <c r="A106" s="15"/>
      <c r="B106" s="15"/>
      <c r="C106" s="15"/>
      <c r="D106" s="15"/>
      <c r="E106" s="63"/>
      <c r="F106" s="64"/>
      <c r="G106" s="64"/>
      <c r="H106" s="64"/>
      <c r="I106" s="69"/>
      <c r="J106" s="13"/>
      <c r="K106" s="66"/>
      <c r="L106" s="15" t="s">
        <v>191</v>
      </c>
      <c r="M106" s="6">
        <v>119.77643205</v>
      </c>
      <c r="N106" s="6">
        <v>25.62304984</v>
      </c>
      <c r="O106" s="65">
        <v>122.27</v>
      </c>
      <c r="P106" s="65">
        <v>0.56799999999999995</v>
      </c>
      <c r="Q106" s="67"/>
      <c r="R106" s="67"/>
      <c r="S106" s="70"/>
      <c r="T106" s="70"/>
      <c r="U106" s="70"/>
      <c r="V106" s="70"/>
      <c r="X106" s="70"/>
      <c r="Y106" s="70"/>
      <c r="Z106" s="70"/>
      <c r="AA106" s="70"/>
      <c r="AB106" s="71"/>
      <c r="AC106" s="71"/>
      <c r="AD106" s="72"/>
      <c r="AE106" s="15"/>
      <c r="AF106" s="15"/>
      <c r="AG106" s="70"/>
      <c r="AH106" s="68"/>
      <c r="AI106" s="70"/>
      <c r="AJ106" s="70"/>
    </row>
    <row r="107" spans="1:36">
      <c r="A107" s="15"/>
      <c r="B107" s="15"/>
      <c r="C107" s="15"/>
      <c r="D107" s="15"/>
      <c r="E107" s="63"/>
      <c r="F107" s="64"/>
      <c r="G107" s="64"/>
      <c r="H107" s="64"/>
      <c r="I107" s="69"/>
      <c r="J107" s="13"/>
      <c r="K107" s="66"/>
      <c r="L107" s="15" t="s">
        <v>192</v>
      </c>
      <c r="M107" s="6">
        <v>119.77647856</v>
      </c>
      <c r="N107" s="6">
        <v>25.623076050000002</v>
      </c>
      <c r="O107" s="65">
        <v>127.77</v>
      </c>
      <c r="P107" s="65">
        <v>0.46500000000000002</v>
      </c>
      <c r="Q107" s="67"/>
      <c r="R107" s="67"/>
      <c r="S107" s="70"/>
      <c r="T107" s="70"/>
      <c r="U107" s="70"/>
      <c r="V107" s="70"/>
      <c r="X107" s="70"/>
      <c r="Y107" s="70"/>
      <c r="Z107" s="70"/>
      <c r="AA107" s="70"/>
      <c r="AB107" s="71"/>
      <c r="AC107" s="71"/>
      <c r="AD107" s="72"/>
      <c r="AE107" s="15"/>
      <c r="AF107" s="15"/>
      <c r="AG107" s="70"/>
      <c r="AH107" s="68"/>
      <c r="AI107" s="70"/>
      <c r="AJ107" s="70"/>
    </row>
    <row r="108" spans="1:36">
      <c r="A108" s="15"/>
      <c r="B108" s="15"/>
      <c r="C108" s="15"/>
      <c r="D108" s="15"/>
      <c r="E108" s="63"/>
      <c r="F108" s="64"/>
      <c r="G108" s="64"/>
      <c r="H108" s="64"/>
      <c r="I108" s="69"/>
      <c r="J108" s="13"/>
      <c r="K108" s="66"/>
      <c r="L108" s="15" t="s">
        <v>193</v>
      </c>
      <c r="M108" s="6">
        <v>119.77652472</v>
      </c>
      <c r="N108" s="6">
        <v>25.623102159999998</v>
      </c>
      <c r="O108" s="65">
        <v>133.22999999999999</v>
      </c>
      <c r="P108" s="65">
        <v>0.34200000000000103</v>
      </c>
      <c r="Q108" s="67"/>
      <c r="R108" s="67"/>
      <c r="S108" s="70"/>
      <c r="T108" s="70"/>
      <c r="U108" s="70"/>
      <c r="V108" s="70"/>
      <c r="X108" s="70"/>
      <c r="Y108" s="70"/>
      <c r="Z108" s="70"/>
      <c r="AA108" s="70"/>
      <c r="AB108" s="71"/>
      <c r="AC108" s="71"/>
      <c r="AD108" s="72"/>
      <c r="AE108" s="15"/>
      <c r="AF108" s="15"/>
      <c r="AG108" s="70"/>
      <c r="AH108" s="68"/>
      <c r="AI108" s="70"/>
      <c r="AJ108" s="70"/>
    </row>
    <row r="109" spans="1:36">
      <c r="A109" s="15"/>
      <c r="B109" s="15"/>
      <c r="C109" s="15"/>
      <c r="D109" s="15"/>
      <c r="E109" s="63"/>
      <c r="F109" s="64"/>
      <c r="G109" s="64"/>
      <c r="H109" s="64"/>
      <c r="I109" s="69"/>
      <c r="J109" s="13"/>
      <c r="K109" s="66"/>
      <c r="L109" s="15" t="s">
        <v>194</v>
      </c>
      <c r="M109" s="6">
        <v>119.77657275</v>
      </c>
      <c r="N109" s="6">
        <v>25.623129479999999</v>
      </c>
      <c r="O109" s="65">
        <v>138.93</v>
      </c>
      <c r="P109" s="65">
        <v>0.25700000000000001</v>
      </c>
      <c r="Q109" s="67"/>
      <c r="R109" s="67"/>
      <c r="S109" s="70"/>
      <c r="T109" s="70"/>
      <c r="U109" s="70"/>
      <c r="V109" s="70"/>
      <c r="X109" s="70"/>
      <c r="Y109" s="70"/>
      <c r="Z109" s="70"/>
      <c r="AA109" s="70"/>
      <c r="AB109" s="71"/>
      <c r="AC109" s="71"/>
      <c r="AD109" s="72"/>
      <c r="AE109" s="15"/>
      <c r="AF109" s="15"/>
      <c r="AG109" s="70"/>
      <c r="AH109" s="68"/>
      <c r="AI109" s="70"/>
      <c r="AJ109" s="70"/>
    </row>
    <row r="110" spans="1:36">
      <c r="A110" s="15"/>
      <c r="B110" s="15"/>
      <c r="C110" s="15"/>
      <c r="D110" s="15"/>
      <c r="E110" s="63"/>
      <c r="F110" s="64"/>
      <c r="G110" s="64"/>
      <c r="H110" s="64"/>
      <c r="I110" s="69"/>
      <c r="J110" s="13"/>
      <c r="K110" s="66"/>
      <c r="L110" s="15" t="s">
        <v>195</v>
      </c>
      <c r="M110" s="6">
        <v>119.77661981</v>
      </c>
      <c r="N110" s="6">
        <v>25.62315632</v>
      </c>
      <c r="O110" s="65">
        <v>144.51</v>
      </c>
      <c r="P110" s="65">
        <v>0.157</v>
      </c>
      <c r="Q110" s="67"/>
      <c r="R110" s="67"/>
      <c r="S110" s="70"/>
      <c r="T110" s="70"/>
      <c r="U110" s="70"/>
      <c r="V110" s="70"/>
      <c r="X110" s="70"/>
      <c r="Y110" s="70"/>
      <c r="Z110" s="70"/>
      <c r="AA110" s="70"/>
      <c r="AB110" s="71"/>
      <c r="AC110" s="71"/>
      <c r="AD110" s="72"/>
      <c r="AE110" s="15"/>
      <c r="AF110" s="15"/>
      <c r="AG110" s="70"/>
      <c r="AH110" s="68"/>
      <c r="AI110" s="70"/>
      <c r="AJ110" s="70"/>
    </row>
    <row r="111" spans="1:36">
      <c r="A111" s="15"/>
      <c r="B111" s="15"/>
      <c r="C111" s="15"/>
      <c r="D111" s="15"/>
      <c r="E111" s="63"/>
      <c r="F111" s="64"/>
      <c r="G111" s="64"/>
      <c r="H111" s="64"/>
      <c r="I111" s="69"/>
      <c r="J111" s="13"/>
      <c r="K111" s="66"/>
      <c r="L111" s="15" t="s">
        <v>196</v>
      </c>
      <c r="M111" s="6">
        <v>119.77666675</v>
      </c>
      <c r="N111" s="6">
        <v>25.62318299</v>
      </c>
      <c r="O111" s="65">
        <v>150.07</v>
      </c>
      <c r="P111" s="65">
        <v>5.90000000000011E-2</v>
      </c>
      <c r="Q111" s="67"/>
      <c r="R111" s="67"/>
      <c r="S111" s="70"/>
      <c r="T111" s="70"/>
      <c r="U111" s="70"/>
      <c r="V111" s="70"/>
      <c r="X111" s="70"/>
      <c r="Y111" s="70"/>
      <c r="Z111" s="70"/>
      <c r="AA111" s="70"/>
      <c r="AB111" s="71"/>
      <c r="AC111" s="71"/>
      <c r="AD111" s="72"/>
      <c r="AE111" s="15"/>
      <c r="AF111" s="15"/>
      <c r="AG111" s="15"/>
      <c r="AH111" s="68"/>
      <c r="AI111" s="15"/>
      <c r="AJ111" s="15"/>
    </row>
    <row r="112" spans="1:36">
      <c r="A112" s="15"/>
      <c r="B112" s="15"/>
      <c r="C112" s="15"/>
      <c r="D112" s="15"/>
      <c r="E112" s="63"/>
      <c r="F112" s="64"/>
      <c r="G112" s="64"/>
      <c r="H112" s="64"/>
      <c r="I112" s="69"/>
      <c r="J112" s="13"/>
      <c r="K112" s="66"/>
      <c r="L112" s="15" t="s">
        <v>197</v>
      </c>
      <c r="M112" s="6">
        <v>119.77671472999999</v>
      </c>
      <c r="N112" s="6">
        <v>25.62321012</v>
      </c>
      <c r="O112" s="65">
        <v>155.75</v>
      </c>
      <c r="P112" s="65">
        <v>-2.9999999999999399E-2</v>
      </c>
      <c r="Q112" s="67"/>
      <c r="R112" s="67"/>
      <c r="S112" s="70"/>
      <c r="T112" s="70"/>
      <c r="U112" s="70"/>
      <c r="V112" s="70"/>
      <c r="X112" s="70"/>
      <c r="Y112" s="70"/>
      <c r="Z112" s="70"/>
      <c r="AA112" s="70"/>
      <c r="AB112" s="71"/>
      <c r="AC112" s="71"/>
      <c r="AD112" s="72"/>
      <c r="AE112" s="15"/>
      <c r="AF112" s="15"/>
      <c r="AG112" s="70"/>
      <c r="AH112" s="68"/>
      <c r="AI112" s="70"/>
      <c r="AJ112" s="70"/>
    </row>
    <row r="113" spans="1:36">
      <c r="A113" s="15"/>
      <c r="B113" s="15"/>
      <c r="C113" s="15"/>
      <c r="D113" s="15"/>
      <c r="E113" s="63"/>
      <c r="F113" s="64"/>
      <c r="G113" s="64"/>
      <c r="H113" s="64"/>
      <c r="I113" s="69"/>
      <c r="J113" s="13"/>
      <c r="K113" s="66"/>
      <c r="L113" s="15" t="s">
        <v>198</v>
      </c>
      <c r="M113" s="6">
        <v>119.77675936</v>
      </c>
      <c r="N113" s="6">
        <v>25.623235940000001</v>
      </c>
      <c r="O113" s="65">
        <v>161.07</v>
      </c>
      <c r="P113" s="65">
        <v>-0.108000000000001</v>
      </c>
      <c r="Q113" s="67"/>
      <c r="R113" s="67"/>
      <c r="S113" s="70"/>
      <c r="T113" s="70"/>
      <c r="U113" s="70"/>
      <c r="V113" s="70"/>
      <c r="X113" s="70"/>
      <c r="Y113" s="70"/>
      <c r="Z113" s="70"/>
      <c r="AA113" s="70"/>
      <c r="AB113" s="71"/>
      <c r="AC113" s="71"/>
      <c r="AD113" s="72"/>
      <c r="AE113" s="15"/>
      <c r="AF113" s="15"/>
      <c r="AG113" s="70"/>
      <c r="AH113" s="68"/>
      <c r="AI113" s="70"/>
      <c r="AJ113" s="70"/>
    </row>
    <row r="114" spans="1:36">
      <c r="A114" s="15"/>
      <c r="B114" s="15"/>
      <c r="C114" s="15"/>
      <c r="D114" s="15"/>
      <c r="E114" s="63"/>
      <c r="F114" s="64"/>
      <c r="G114" s="64"/>
      <c r="H114" s="64"/>
      <c r="I114" s="69"/>
      <c r="J114" s="13"/>
      <c r="K114" s="66"/>
      <c r="L114" s="15" t="s">
        <v>199</v>
      </c>
      <c r="M114" s="6">
        <v>119.77680588</v>
      </c>
      <c r="N114" s="6">
        <v>25.623262199999999</v>
      </c>
      <c r="O114" s="65">
        <v>166.57</v>
      </c>
      <c r="P114" s="65">
        <v>-0.21199999999999999</v>
      </c>
      <c r="Q114" s="67"/>
      <c r="R114" s="67"/>
      <c r="S114" s="70"/>
      <c r="T114" s="70"/>
      <c r="U114" s="70"/>
      <c r="V114" s="70"/>
      <c r="X114" s="70"/>
      <c r="Y114" s="70"/>
      <c r="Z114" s="70"/>
      <c r="AA114" s="70"/>
      <c r="AB114" s="71"/>
      <c r="AC114" s="71"/>
      <c r="AD114" s="72"/>
      <c r="AE114" s="15"/>
      <c r="AF114" s="15"/>
      <c r="AG114" s="70"/>
      <c r="AH114" s="68"/>
      <c r="AI114" s="70"/>
      <c r="AJ114" s="70"/>
    </row>
    <row r="115" spans="1:36">
      <c r="A115" s="15"/>
      <c r="B115" s="15"/>
      <c r="C115" s="15"/>
      <c r="D115" s="15"/>
      <c r="E115" s="63"/>
      <c r="F115" s="64"/>
      <c r="G115" s="64"/>
      <c r="H115" s="64"/>
      <c r="I115" s="69"/>
      <c r="J115" s="13"/>
      <c r="K115" s="66"/>
      <c r="L115" s="15" t="s">
        <v>200</v>
      </c>
      <c r="M115" s="6">
        <v>119.77684997999999</v>
      </c>
      <c r="N115" s="6">
        <v>25.623286820000001</v>
      </c>
      <c r="O115" s="65">
        <v>171.78</v>
      </c>
      <c r="P115" s="65">
        <v>-0.28899999999999998</v>
      </c>
      <c r="Q115" s="67"/>
      <c r="R115" s="67"/>
      <c r="S115" s="70"/>
      <c r="T115" s="70"/>
      <c r="U115" s="70"/>
      <c r="V115" s="70"/>
      <c r="X115" s="70"/>
      <c r="Y115" s="70"/>
      <c r="Z115" s="70"/>
      <c r="AA115" s="70"/>
      <c r="AB115" s="71"/>
      <c r="AC115" s="71"/>
      <c r="AD115" s="72"/>
      <c r="AE115" s="15"/>
      <c r="AF115" s="15"/>
      <c r="AG115" s="70"/>
      <c r="AH115" s="68"/>
      <c r="AI115" s="70"/>
      <c r="AJ115" s="70"/>
    </row>
    <row r="116" spans="1:36">
      <c r="A116" s="15"/>
      <c r="B116" s="15"/>
      <c r="C116" s="15"/>
      <c r="D116" s="15"/>
      <c r="E116" s="63"/>
      <c r="F116" s="64"/>
      <c r="G116" s="64"/>
      <c r="H116" s="64"/>
      <c r="I116" s="69"/>
      <c r="J116" s="13"/>
      <c r="K116" s="66"/>
      <c r="L116" s="15" t="s">
        <v>201</v>
      </c>
      <c r="M116" s="6">
        <v>119.77689629</v>
      </c>
      <c r="N116" s="6">
        <v>25.623313169999999</v>
      </c>
      <c r="O116" s="65">
        <v>177.27</v>
      </c>
      <c r="P116" s="65">
        <v>-0.38299999999999901</v>
      </c>
      <c r="Q116" s="67"/>
      <c r="R116" s="67"/>
      <c r="S116" s="70"/>
      <c r="T116" s="70"/>
      <c r="U116" s="70"/>
      <c r="V116" s="70"/>
      <c r="X116" s="70"/>
      <c r="Y116" s="70"/>
      <c r="Z116" s="70"/>
      <c r="AA116" s="70"/>
      <c r="AB116" s="71"/>
      <c r="AC116" s="71"/>
      <c r="AD116" s="72"/>
      <c r="AE116" s="15"/>
      <c r="AF116" s="15"/>
      <c r="AG116" s="70"/>
      <c r="AH116" s="68"/>
      <c r="AI116" s="70"/>
      <c r="AJ116" s="70"/>
    </row>
    <row r="117" spans="1:36">
      <c r="A117" s="15"/>
      <c r="B117" s="15"/>
      <c r="C117" s="15"/>
      <c r="D117" s="15"/>
      <c r="E117" s="63"/>
      <c r="F117" s="64"/>
      <c r="G117" s="64"/>
      <c r="H117" s="64"/>
      <c r="I117" s="69"/>
      <c r="J117" s="13"/>
      <c r="K117" s="66"/>
      <c r="L117" s="15" t="s">
        <v>202</v>
      </c>
      <c r="M117" s="6">
        <v>119.77694219</v>
      </c>
      <c r="N117" s="6">
        <v>25.62333963</v>
      </c>
      <c r="O117" s="65">
        <v>182.73</v>
      </c>
      <c r="P117" s="65">
        <v>-0.49</v>
      </c>
      <c r="Q117" s="67"/>
      <c r="R117" s="67"/>
      <c r="S117" s="70"/>
      <c r="T117" s="70"/>
      <c r="U117" s="70"/>
      <c r="V117" s="70"/>
      <c r="X117" s="70"/>
      <c r="Y117" s="70"/>
      <c r="Z117" s="70"/>
      <c r="AA117" s="70"/>
      <c r="AB117" s="71"/>
      <c r="AC117" s="71"/>
      <c r="AD117" s="72"/>
      <c r="AE117" s="15"/>
      <c r="AF117" s="15"/>
      <c r="AG117" s="70"/>
      <c r="AH117" s="68"/>
      <c r="AI117" s="70"/>
      <c r="AJ117" s="70"/>
    </row>
    <row r="118" spans="1:36" s="87" customFormat="1">
      <c r="A118" s="15"/>
      <c r="B118" s="15"/>
      <c r="C118" s="15"/>
      <c r="D118" s="15"/>
      <c r="E118" s="63"/>
      <c r="F118" s="64"/>
      <c r="G118" s="64"/>
      <c r="H118" s="64"/>
      <c r="I118" s="69"/>
      <c r="J118" s="13"/>
      <c r="K118" s="66"/>
      <c r="L118" s="15" t="s">
        <v>203</v>
      </c>
      <c r="M118" s="6">
        <v>119.77698431</v>
      </c>
      <c r="N118" s="6">
        <v>25.623363250000001</v>
      </c>
      <c r="O118" s="65">
        <v>187.7</v>
      </c>
      <c r="P118" s="65">
        <v>-0.55500000000000005</v>
      </c>
      <c r="Q118" s="67"/>
      <c r="R118" s="67"/>
      <c r="S118" s="70"/>
      <c r="T118" s="70"/>
      <c r="U118" s="70"/>
      <c r="V118" s="70"/>
      <c r="W118"/>
      <c r="X118" s="70"/>
      <c r="Y118" s="70"/>
      <c r="Z118" s="70"/>
      <c r="AA118" s="70"/>
      <c r="AB118" s="71"/>
      <c r="AC118" s="71"/>
      <c r="AD118" s="72"/>
      <c r="AE118" s="15"/>
      <c r="AF118" s="15"/>
      <c r="AG118" s="70"/>
      <c r="AH118" s="68"/>
      <c r="AI118" s="70"/>
      <c r="AJ118" s="70"/>
    </row>
    <row r="119" spans="1:36">
      <c r="A119" s="15"/>
      <c r="B119" s="15"/>
      <c r="C119" s="15"/>
      <c r="D119" s="15"/>
      <c r="E119" s="63"/>
      <c r="F119" s="64"/>
      <c r="G119" s="64"/>
      <c r="H119" s="64"/>
      <c r="I119" s="69"/>
      <c r="J119" s="13"/>
      <c r="K119" s="66"/>
      <c r="L119" s="15" t="s">
        <v>204</v>
      </c>
      <c r="M119" s="6">
        <v>119.77703087</v>
      </c>
      <c r="N119" s="6">
        <v>25.623389929999998</v>
      </c>
      <c r="O119" s="65">
        <v>193.24</v>
      </c>
      <c r="P119" s="65">
        <v>-0.64299999999999902</v>
      </c>
      <c r="Q119" s="67"/>
      <c r="R119" s="67"/>
      <c r="S119" s="70"/>
      <c r="T119" s="70"/>
      <c r="U119" s="70"/>
      <c r="V119" s="70"/>
      <c r="X119" s="70"/>
      <c r="Y119" s="70"/>
      <c r="Z119" s="70"/>
      <c r="AA119" s="70"/>
      <c r="AB119" s="71"/>
      <c r="AC119" s="71"/>
      <c r="AD119" s="72"/>
      <c r="AE119" s="15"/>
      <c r="AF119" s="15"/>
      <c r="AG119" s="70"/>
      <c r="AH119" s="68"/>
      <c r="AI119" s="70"/>
      <c r="AJ119" s="70"/>
    </row>
    <row r="120" spans="1:36">
      <c r="A120" s="15"/>
      <c r="B120" s="15"/>
      <c r="C120" s="15"/>
      <c r="D120" s="15"/>
      <c r="E120" s="63"/>
      <c r="F120" s="64"/>
      <c r="G120" s="64"/>
      <c r="H120" s="64"/>
      <c r="I120" s="69"/>
      <c r="J120" s="13"/>
      <c r="K120" s="66"/>
      <c r="L120" s="15" t="s">
        <v>205</v>
      </c>
      <c r="M120" s="6">
        <v>119.77707420999999</v>
      </c>
      <c r="N120" s="6">
        <v>25.623414289999999</v>
      </c>
      <c r="O120" s="65">
        <v>198.36</v>
      </c>
      <c r="P120" s="65">
        <v>-0.72599999999999898</v>
      </c>
      <c r="Q120" s="67"/>
      <c r="R120" s="67"/>
      <c r="S120" s="70"/>
      <c r="T120" s="70"/>
      <c r="U120" s="70"/>
      <c r="V120" s="70"/>
      <c r="X120" s="70"/>
      <c r="Y120" s="70"/>
      <c r="Z120" s="70"/>
      <c r="AA120" s="70"/>
      <c r="AB120" s="71"/>
      <c r="AC120" s="71"/>
      <c r="AD120" s="72"/>
      <c r="AE120" s="15"/>
      <c r="AF120" s="15"/>
      <c r="AG120" s="70"/>
      <c r="AH120" s="68"/>
      <c r="AI120" s="70"/>
      <c r="AJ120" s="70"/>
    </row>
    <row r="121" spans="1:36">
      <c r="A121" s="15"/>
      <c r="B121" s="15"/>
      <c r="C121" s="15"/>
      <c r="D121" s="15"/>
      <c r="E121" s="63"/>
      <c r="F121" s="64"/>
      <c r="G121" s="64"/>
      <c r="H121" s="64"/>
      <c r="I121" s="69"/>
      <c r="J121" s="13"/>
      <c r="K121" s="66"/>
      <c r="L121" s="15" t="s">
        <v>206</v>
      </c>
      <c r="M121" s="6">
        <v>119.77712081</v>
      </c>
      <c r="N121" s="6">
        <v>25.62344092</v>
      </c>
      <c r="O121" s="65">
        <v>203.89</v>
      </c>
      <c r="P121" s="65">
        <v>-0.82900000000000096</v>
      </c>
      <c r="Q121" s="67"/>
      <c r="R121" s="67"/>
      <c r="S121" s="70"/>
      <c r="T121" s="70"/>
      <c r="U121" s="70"/>
      <c r="V121" s="70"/>
      <c r="X121" s="70"/>
      <c r="Y121" s="70"/>
      <c r="Z121" s="70"/>
      <c r="AA121" s="70"/>
      <c r="AB121" s="71"/>
      <c r="AC121" s="71"/>
      <c r="AD121" s="72"/>
      <c r="AE121" s="15"/>
      <c r="AF121" s="15"/>
      <c r="AG121" s="70"/>
      <c r="AH121" s="68"/>
      <c r="AI121" s="70"/>
      <c r="AJ121" s="70"/>
    </row>
    <row r="122" spans="1:36">
      <c r="A122" s="15"/>
      <c r="B122" s="15"/>
      <c r="C122" s="15"/>
      <c r="D122" s="15"/>
      <c r="E122" s="63"/>
      <c r="F122" s="64"/>
      <c r="G122" s="64"/>
      <c r="H122" s="64"/>
      <c r="I122" s="69"/>
      <c r="J122" s="13"/>
      <c r="K122" s="66"/>
      <c r="L122" s="15" t="s">
        <v>207</v>
      </c>
      <c r="M122" s="6">
        <v>119.77716379</v>
      </c>
      <c r="N122" s="6">
        <v>25.623465360000001</v>
      </c>
      <c r="O122" s="65">
        <v>208.98</v>
      </c>
      <c r="P122" s="65">
        <v>-0.93300000000000005</v>
      </c>
      <c r="Q122" s="67"/>
      <c r="R122" s="67"/>
      <c r="S122" s="70"/>
      <c r="T122" s="70"/>
      <c r="U122" s="70"/>
      <c r="V122" s="70"/>
      <c r="X122" s="70"/>
      <c r="Y122" s="70"/>
      <c r="Z122" s="70"/>
      <c r="AA122" s="70"/>
      <c r="AB122" s="71"/>
      <c r="AC122" s="71"/>
      <c r="AD122" s="72"/>
      <c r="AE122" s="15"/>
      <c r="AF122" s="15"/>
      <c r="AG122" s="70"/>
      <c r="AH122" s="68"/>
      <c r="AI122" s="70"/>
      <c r="AJ122" s="70"/>
    </row>
    <row r="123" spans="1:36">
      <c r="A123" s="15"/>
      <c r="B123" s="15"/>
      <c r="C123" s="15"/>
      <c r="D123" s="15"/>
      <c r="E123" s="63"/>
      <c r="F123" s="64"/>
      <c r="G123" s="64"/>
      <c r="H123" s="64"/>
      <c r="I123" s="69"/>
      <c r="J123" s="13"/>
      <c r="K123" s="66"/>
      <c r="L123" s="15" t="s">
        <v>208</v>
      </c>
      <c r="M123" s="6">
        <v>119.77721016</v>
      </c>
      <c r="N123" s="6">
        <v>25.623491619999999</v>
      </c>
      <c r="O123" s="65">
        <v>214.48</v>
      </c>
      <c r="P123" s="65">
        <v>-1.0149999999999999</v>
      </c>
      <c r="Q123" s="67"/>
      <c r="R123" s="67"/>
      <c r="S123" s="70"/>
      <c r="T123" s="70"/>
      <c r="U123" s="70"/>
      <c r="V123" s="70"/>
      <c r="X123" s="70"/>
      <c r="Y123" s="70"/>
      <c r="Z123" s="70"/>
      <c r="AA123" s="70"/>
      <c r="AB123" s="71"/>
      <c r="AC123" s="71"/>
      <c r="AD123" s="72"/>
      <c r="AE123" s="15"/>
      <c r="AF123" s="15"/>
      <c r="AG123" s="70"/>
      <c r="AH123" s="68"/>
      <c r="AI123" s="70"/>
      <c r="AJ123" s="70"/>
    </row>
    <row r="124" spans="1:36">
      <c r="A124" s="15"/>
      <c r="B124" s="15"/>
      <c r="C124" s="15"/>
      <c r="D124" s="15"/>
      <c r="E124" s="63"/>
      <c r="F124" s="64"/>
      <c r="G124" s="64"/>
      <c r="H124" s="64"/>
      <c r="I124" s="69"/>
      <c r="J124" s="13"/>
      <c r="K124" s="66"/>
      <c r="L124" s="15" t="s">
        <v>209</v>
      </c>
      <c r="M124" s="6">
        <v>119.77725581999999</v>
      </c>
      <c r="N124" s="6">
        <v>25.62351752</v>
      </c>
      <c r="O124" s="65">
        <v>219.89</v>
      </c>
      <c r="P124" s="65">
        <v>-1.099</v>
      </c>
      <c r="Q124" s="67"/>
      <c r="R124" s="67"/>
      <c r="S124" s="70"/>
      <c r="T124" s="70"/>
      <c r="U124" s="70"/>
      <c r="V124" s="70"/>
      <c r="X124" s="70"/>
      <c r="Y124" s="70"/>
      <c r="Z124" s="70"/>
      <c r="AA124" s="70"/>
      <c r="AB124" s="71"/>
      <c r="AC124" s="71"/>
      <c r="AD124" s="72"/>
      <c r="AE124" s="15"/>
      <c r="AF124" s="15"/>
      <c r="AG124" s="70"/>
      <c r="AH124" s="68"/>
      <c r="AI124" s="70"/>
      <c r="AJ124" s="70"/>
    </row>
    <row r="125" spans="1:36">
      <c r="A125" s="15"/>
      <c r="B125" s="15"/>
      <c r="C125" s="15"/>
      <c r="D125" s="15"/>
      <c r="E125" s="63"/>
      <c r="F125" s="64"/>
      <c r="G125" s="64"/>
      <c r="H125" s="64"/>
      <c r="I125" s="69"/>
      <c r="J125" s="13"/>
      <c r="K125" s="66"/>
      <c r="L125" s="15" t="s">
        <v>210</v>
      </c>
      <c r="M125" s="6">
        <v>119.77729902999999</v>
      </c>
      <c r="N125" s="6">
        <v>25.62354169</v>
      </c>
      <c r="O125" s="65">
        <v>224.99</v>
      </c>
      <c r="P125" s="65">
        <v>-1.204</v>
      </c>
      <c r="Q125" s="67"/>
      <c r="R125" s="67"/>
      <c r="S125" s="70"/>
      <c r="T125" s="70"/>
      <c r="U125" s="70"/>
      <c r="V125" s="70"/>
      <c r="X125" s="70"/>
      <c r="Y125" s="70"/>
      <c r="Z125" s="70"/>
      <c r="AA125" s="70"/>
      <c r="AB125" s="71"/>
      <c r="AC125" s="71"/>
      <c r="AD125" s="72"/>
      <c r="AE125" s="15"/>
      <c r="AF125" s="15"/>
      <c r="AG125" s="70"/>
      <c r="AH125" s="68"/>
      <c r="AI125" s="70"/>
      <c r="AJ125" s="70"/>
    </row>
    <row r="126" spans="1:36">
      <c r="A126" s="15"/>
      <c r="B126" s="15"/>
      <c r="C126" s="15"/>
      <c r="D126" s="15"/>
      <c r="E126" s="63"/>
      <c r="F126" s="64"/>
      <c r="G126" s="64"/>
      <c r="H126" s="64"/>
      <c r="I126" s="69"/>
      <c r="J126" s="13"/>
      <c r="K126" s="66"/>
      <c r="L126" s="15" t="s">
        <v>211</v>
      </c>
      <c r="M126" s="6">
        <v>119.7773426</v>
      </c>
      <c r="N126" s="6">
        <v>25.623566610000001</v>
      </c>
      <c r="O126" s="65">
        <v>230.16</v>
      </c>
      <c r="P126" s="65">
        <v>-1.2829999999999999</v>
      </c>
      <c r="Q126" s="67"/>
      <c r="R126" s="67"/>
      <c r="S126" s="70"/>
      <c r="T126" s="70"/>
      <c r="U126" s="70"/>
      <c r="V126" s="70"/>
      <c r="X126" s="70"/>
      <c r="Y126" s="70"/>
      <c r="Z126" s="70"/>
      <c r="AA126" s="70"/>
      <c r="AB126" s="71"/>
      <c r="AC126" s="71"/>
      <c r="AD126" s="72"/>
      <c r="AE126" s="15"/>
      <c r="AF126" s="15"/>
      <c r="AG126" s="70"/>
      <c r="AH126" s="68"/>
      <c r="AI126" s="70"/>
      <c r="AJ126" s="70"/>
    </row>
    <row r="127" spans="1:36">
      <c r="A127" s="15"/>
      <c r="B127" s="15"/>
      <c r="C127" s="15"/>
      <c r="D127" s="15"/>
      <c r="E127" s="63"/>
      <c r="F127" s="64"/>
      <c r="G127" s="64"/>
      <c r="H127" s="64"/>
      <c r="I127" s="69"/>
      <c r="J127" s="13"/>
      <c r="K127" s="66"/>
      <c r="L127" s="15" t="s">
        <v>212</v>
      </c>
      <c r="M127" s="6">
        <v>119.77738615</v>
      </c>
      <c r="N127" s="6">
        <v>25.623591350000002</v>
      </c>
      <c r="O127" s="65">
        <v>235.32</v>
      </c>
      <c r="P127" s="65">
        <v>-1.3680000000000001</v>
      </c>
      <c r="Q127" s="67"/>
      <c r="R127" s="67"/>
      <c r="S127" s="70"/>
      <c r="T127" s="70"/>
      <c r="U127" s="70"/>
      <c r="V127" s="70"/>
      <c r="X127" s="70"/>
      <c r="Y127" s="70"/>
      <c r="Z127" s="70"/>
      <c r="AA127" s="70"/>
      <c r="AB127" s="71"/>
      <c r="AC127" s="71"/>
      <c r="AD127" s="72"/>
      <c r="AE127" s="15"/>
      <c r="AF127" s="15"/>
      <c r="AG127" s="70"/>
      <c r="AH127" s="68"/>
      <c r="AI127" s="70"/>
      <c r="AJ127" s="70"/>
    </row>
    <row r="128" spans="1:36">
      <c r="A128" s="15"/>
      <c r="B128" s="15"/>
      <c r="C128" s="15"/>
      <c r="D128" s="15"/>
      <c r="E128" s="63"/>
      <c r="F128" s="64"/>
      <c r="G128" s="64"/>
      <c r="H128" s="64"/>
      <c r="I128" s="69"/>
      <c r="J128" s="13"/>
      <c r="K128" s="66"/>
      <c r="L128" s="15" t="s">
        <v>213</v>
      </c>
      <c r="M128" s="6">
        <v>119.77741742000001</v>
      </c>
      <c r="N128" s="6">
        <v>25.623609099999999</v>
      </c>
      <c r="O128" s="65">
        <v>239.03</v>
      </c>
      <c r="P128" s="65">
        <v>-1.4350000000000001</v>
      </c>
      <c r="Q128" s="67"/>
      <c r="R128" s="67"/>
      <c r="S128" s="70"/>
      <c r="T128" s="70"/>
      <c r="U128" s="70"/>
      <c r="V128" s="70"/>
      <c r="X128" s="70"/>
      <c r="Y128" s="70"/>
      <c r="Z128" s="70"/>
      <c r="AA128" s="70"/>
      <c r="AB128" s="71"/>
      <c r="AC128" s="71"/>
      <c r="AD128" s="72"/>
      <c r="AE128" s="15"/>
      <c r="AF128" s="15"/>
      <c r="AG128" s="70"/>
      <c r="AH128" s="68"/>
      <c r="AI128" s="70"/>
      <c r="AJ128" s="70"/>
    </row>
    <row r="129" spans="1:36">
      <c r="A129" s="15"/>
      <c r="B129" s="15"/>
      <c r="C129" s="15"/>
      <c r="D129" s="15"/>
      <c r="E129" s="63"/>
      <c r="F129" s="64"/>
      <c r="G129" s="64"/>
      <c r="H129" s="64"/>
      <c r="I129" s="69"/>
      <c r="J129" s="13"/>
      <c r="K129" s="66"/>
      <c r="L129" s="15" t="s">
        <v>214</v>
      </c>
      <c r="M129" s="6">
        <v>119.77744289</v>
      </c>
      <c r="N129" s="6">
        <v>25.623623340000002</v>
      </c>
      <c r="O129" s="65">
        <v>242.03</v>
      </c>
      <c r="P129" s="65">
        <v>-1.506</v>
      </c>
      <c r="Q129" s="67"/>
      <c r="R129" s="67"/>
      <c r="S129" s="70"/>
      <c r="T129" s="70"/>
      <c r="U129" s="70"/>
      <c r="V129" s="70"/>
      <c r="X129" s="70"/>
      <c r="Y129" s="70"/>
      <c r="Z129" s="70"/>
      <c r="AA129" s="70"/>
      <c r="AB129" s="71"/>
      <c r="AC129" s="71"/>
      <c r="AD129" s="72"/>
      <c r="AE129" s="15"/>
      <c r="AF129" s="15"/>
      <c r="AG129" s="70"/>
      <c r="AH129" s="68"/>
      <c r="AI129" s="70"/>
      <c r="AJ129" s="70"/>
    </row>
    <row r="130" spans="1:36">
      <c r="A130" s="15"/>
      <c r="B130" s="15"/>
      <c r="C130" s="15"/>
      <c r="D130" s="15"/>
      <c r="E130" s="63"/>
      <c r="F130" s="64"/>
      <c r="G130" s="64"/>
      <c r="H130" s="64"/>
      <c r="I130" s="69"/>
      <c r="J130" s="13"/>
      <c r="K130" s="66"/>
      <c r="L130" s="15" t="s">
        <v>215</v>
      </c>
      <c r="M130" s="6">
        <v>119.77747995999999</v>
      </c>
      <c r="N130" s="6">
        <v>25.623644299999999</v>
      </c>
      <c r="O130" s="65">
        <v>246.42</v>
      </c>
      <c r="P130" s="65">
        <v>-1.534</v>
      </c>
      <c r="Q130" s="67"/>
      <c r="R130" s="67"/>
      <c r="S130" s="70"/>
      <c r="T130" s="70"/>
      <c r="U130" s="70"/>
      <c r="V130" s="70"/>
      <c r="X130" s="70"/>
      <c r="Y130" s="70"/>
      <c r="Z130" s="70"/>
      <c r="AA130" s="70"/>
      <c r="AB130" s="71"/>
      <c r="AC130" s="71"/>
      <c r="AD130" s="72"/>
      <c r="AE130" s="15"/>
      <c r="AF130" s="15"/>
      <c r="AG130" s="70"/>
      <c r="AH130" s="68"/>
      <c r="AI130" s="70"/>
      <c r="AJ130" s="70"/>
    </row>
    <row r="131" spans="1:36">
      <c r="A131" s="15"/>
      <c r="B131" s="15"/>
      <c r="C131" s="15"/>
      <c r="D131" s="15"/>
      <c r="E131" s="63"/>
      <c r="F131" s="64"/>
      <c r="G131" s="64"/>
      <c r="H131" s="64"/>
      <c r="I131" s="69"/>
      <c r="J131" s="13"/>
      <c r="K131" s="66"/>
      <c r="L131" s="15" t="s">
        <v>216</v>
      </c>
      <c r="M131" s="6">
        <v>119.77751691</v>
      </c>
      <c r="N131" s="6">
        <v>25.62366536</v>
      </c>
      <c r="O131" s="65">
        <v>250.8</v>
      </c>
      <c r="P131" s="65">
        <v>-1.605</v>
      </c>
      <c r="Q131" s="67"/>
      <c r="R131" s="67"/>
      <c r="S131" s="70"/>
      <c r="T131" s="70"/>
      <c r="U131" s="70"/>
      <c r="V131" s="70"/>
      <c r="X131" s="70"/>
      <c r="Y131" s="70"/>
      <c r="Z131" s="70"/>
      <c r="AA131" s="70"/>
      <c r="AB131" s="71"/>
      <c r="AC131" s="71"/>
      <c r="AD131" s="72"/>
      <c r="AE131" s="15"/>
      <c r="AF131" s="15"/>
      <c r="AG131" s="70"/>
      <c r="AH131" s="68"/>
      <c r="AI131" s="70"/>
      <c r="AJ131" s="70"/>
    </row>
    <row r="132" spans="1:36">
      <c r="A132" s="15"/>
      <c r="B132" s="15"/>
      <c r="C132" s="15"/>
      <c r="D132" s="15"/>
      <c r="E132" s="63"/>
      <c r="F132" s="64"/>
      <c r="G132" s="64"/>
      <c r="H132" s="64"/>
      <c r="I132" s="69"/>
      <c r="J132" s="13"/>
      <c r="K132" s="66"/>
      <c r="L132" s="15" t="s">
        <v>217</v>
      </c>
      <c r="M132" s="6">
        <v>119.77755752</v>
      </c>
      <c r="N132" s="6">
        <v>25.623688560000002</v>
      </c>
      <c r="O132" s="65">
        <v>255.62</v>
      </c>
      <c r="P132" s="65">
        <v>-1.694</v>
      </c>
      <c r="Q132" s="67"/>
      <c r="R132" s="67"/>
      <c r="S132" s="70"/>
      <c r="T132" s="70"/>
      <c r="U132" s="70"/>
      <c r="V132" s="70"/>
      <c r="X132" s="70"/>
      <c r="Y132" s="70"/>
      <c r="Z132" s="70"/>
      <c r="AA132" s="70"/>
      <c r="AB132" s="71"/>
      <c r="AC132" s="71"/>
      <c r="AD132" s="72"/>
      <c r="AE132" s="15"/>
      <c r="AF132" s="15"/>
      <c r="AG132" s="70"/>
      <c r="AH132" s="68"/>
      <c r="AI132" s="70"/>
      <c r="AJ132" s="70"/>
    </row>
    <row r="133" spans="1:36">
      <c r="A133" s="15">
        <v>3</v>
      </c>
      <c r="B133" s="63" t="s">
        <v>49</v>
      </c>
      <c r="C133" s="63" t="s">
        <v>0</v>
      </c>
      <c r="D133" s="14">
        <v>3501280482</v>
      </c>
      <c r="E133" s="63" t="s">
        <v>218</v>
      </c>
      <c r="F133" s="64" t="s">
        <v>84</v>
      </c>
      <c r="G133" s="64" t="s">
        <v>87</v>
      </c>
      <c r="H133" s="64" t="s">
        <v>159</v>
      </c>
      <c r="I133" s="15" t="s">
        <v>219</v>
      </c>
      <c r="J133" s="13">
        <v>211</v>
      </c>
      <c r="K133" s="65">
        <v>60.46</v>
      </c>
      <c r="L133" s="15" t="s">
        <v>220</v>
      </c>
      <c r="M133" s="6">
        <v>119.73962493000001</v>
      </c>
      <c r="N133" s="6">
        <v>25.415828959999999</v>
      </c>
      <c r="O133" s="65">
        <v>0</v>
      </c>
      <c r="P133" s="65">
        <v>2.931</v>
      </c>
      <c r="Q133" s="67">
        <v>0.106274509803921</v>
      </c>
      <c r="R133" s="67">
        <v>0.357555477228232</v>
      </c>
      <c r="S133" s="67">
        <v>1.48376099142262</v>
      </c>
      <c r="T133" s="67">
        <v>0.74230297476284501</v>
      </c>
      <c r="U133" s="67">
        <v>-0.41166774132112099</v>
      </c>
      <c r="V133" s="67">
        <v>1.3705185174365899</v>
      </c>
      <c r="W133" s="15">
        <v>150</v>
      </c>
      <c r="X133" s="15">
        <v>5.5836535999999999</v>
      </c>
      <c r="Y133" s="15">
        <v>4.5369357534246602</v>
      </c>
      <c r="Z133" s="15">
        <v>68</v>
      </c>
      <c r="AA133" s="15" t="s">
        <v>88</v>
      </c>
      <c r="AB133" s="15">
        <v>0.19459972576732401</v>
      </c>
      <c r="AC133" s="16">
        <v>0.71499999999999997</v>
      </c>
      <c r="AD133" s="16">
        <v>3.028</v>
      </c>
      <c r="AE133" s="15">
        <f>X133/AH133</f>
        <v>9.3695760180029346</v>
      </c>
      <c r="AF133" s="15">
        <f>AH133/(AG133*AJ133)*100</f>
        <v>3.6917558545160838</v>
      </c>
      <c r="AG133" s="68">
        <v>5.1596319469397098</v>
      </c>
      <c r="AH133" s="68">
        <f>0.39*POWER(9.8,0.2)*POWER((AJ133*POWER(AI133,2)),0.4)</f>
        <v>0.5959345000533034</v>
      </c>
      <c r="AI133" s="15">
        <v>0.54285952999999998</v>
      </c>
      <c r="AJ133" s="15">
        <v>3.1285768909999998</v>
      </c>
    </row>
    <row r="134" spans="1:36">
      <c r="A134" s="15"/>
      <c r="B134" s="15"/>
      <c r="C134" s="15"/>
      <c r="D134" s="15"/>
      <c r="E134" s="63"/>
      <c r="F134" s="64"/>
      <c r="G134" s="64"/>
      <c r="H134" s="64"/>
      <c r="I134" s="69"/>
      <c r="J134" s="13"/>
      <c r="K134" s="66"/>
      <c r="L134" s="15" t="s">
        <v>221</v>
      </c>
      <c r="M134" s="6">
        <v>119.73961337999999</v>
      </c>
      <c r="N134" s="6">
        <v>25.41581175</v>
      </c>
      <c r="O134" s="65">
        <v>2.23</v>
      </c>
      <c r="P134" s="65">
        <v>2.677</v>
      </c>
      <c r="Q134" s="67"/>
      <c r="R134" s="67"/>
      <c r="S134" s="70"/>
      <c r="T134" s="70"/>
      <c r="U134" s="70"/>
      <c r="V134" s="70"/>
      <c r="X134" s="70"/>
      <c r="Y134" s="70"/>
      <c r="Z134" s="70"/>
      <c r="AA134" s="70"/>
      <c r="AB134" s="71"/>
      <c r="AC134" s="71"/>
      <c r="AD134" s="72"/>
      <c r="AE134" s="15"/>
      <c r="AF134" s="15"/>
      <c r="AG134" s="15"/>
      <c r="AH134" s="68"/>
      <c r="AI134" s="15"/>
      <c r="AJ134" s="15"/>
    </row>
    <row r="135" spans="1:36">
      <c r="A135" s="15"/>
      <c r="B135" s="15"/>
      <c r="C135" s="15"/>
      <c r="D135" s="15"/>
      <c r="E135" s="63"/>
      <c r="F135" s="64"/>
      <c r="G135" s="64"/>
      <c r="H135" s="64"/>
      <c r="I135" s="69"/>
      <c r="J135" s="13"/>
      <c r="K135" s="66"/>
      <c r="L135" s="15" t="s">
        <v>222</v>
      </c>
      <c r="M135" s="6">
        <v>119.73960117999999</v>
      </c>
      <c r="N135" s="6">
        <v>25.415793650000001</v>
      </c>
      <c r="O135" s="65">
        <v>4.58</v>
      </c>
      <c r="P135" s="65">
        <v>2.411</v>
      </c>
      <c r="Q135" s="67"/>
      <c r="R135" s="67"/>
      <c r="S135" s="70"/>
      <c r="T135" s="70"/>
      <c r="U135" s="70"/>
      <c r="V135" s="70"/>
      <c r="X135" s="70"/>
      <c r="Y135" s="70"/>
      <c r="Z135" s="70"/>
      <c r="AA135" s="70"/>
      <c r="AB135" s="71"/>
      <c r="AC135" s="71"/>
      <c r="AD135" s="72"/>
      <c r="AE135" s="15"/>
      <c r="AF135" s="15"/>
      <c r="AG135" s="70"/>
      <c r="AH135" s="68"/>
      <c r="AI135" s="70"/>
      <c r="AJ135" s="70"/>
    </row>
    <row r="136" spans="1:36">
      <c r="A136" s="15"/>
      <c r="B136" s="15"/>
      <c r="C136" s="15"/>
      <c r="D136" s="15"/>
      <c r="E136" s="63"/>
      <c r="F136" s="64"/>
      <c r="G136" s="64"/>
      <c r="H136" s="64"/>
      <c r="I136" s="69"/>
      <c r="J136" s="13"/>
      <c r="K136" s="66"/>
      <c r="L136" s="15" t="s">
        <v>223</v>
      </c>
      <c r="M136" s="6">
        <v>119.73958913</v>
      </c>
      <c r="N136" s="6">
        <v>25.415775889999999</v>
      </c>
      <c r="O136" s="65">
        <v>6.89</v>
      </c>
      <c r="P136" s="65">
        <v>2.1280000000000001</v>
      </c>
      <c r="Q136" s="67"/>
      <c r="R136" s="67"/>
      <c r="S136" s="70"/>
      <c r="T136" s="70"/>
      <c r="U136" s="70"/>
      <c r="V136" s="70"/>
      <c r="X136" s="70"/>
      <c r="Y136" s="70"/>
      <c r="Z136" s="70"/>
      <c r="AA136" s="70"/>
      <c r="AB136" s="71"/>
      <c r="AC136" s="71"/>
      <c r="AD136" s="72"/>
      <c r="AE136" s="15"/>
      <c r="AF136" s="15"/>
      <c r="AG136" s="70"/>
      <c r="AH136" s="68"/>
      <c r="AI136" s="70"/>
      <c r="AJ136" s="70"/>
    </row>
    <row r="137" spans="1:36">
      <c r="A137" s="15"/>
      <c r="B137" s="15"/>
      <c r="C137" s="15"/>
      <c r="D137" s="15"/>
      <c r="E137" s="63"/>
      <c r="F137" s="64"/>
      <c r="G137" s="64"/>
      <c r="H137" s="64"/>
      <c r="I137" s="69"/>
      <c r="J137" s="13"/>
      <c r="K137" s="66"/>
      <c r="L137" s="15" t="s">
        <v>224</v>
      </c>
      <c r="M137" s="6">
        <v>119.73957683</v>
      </c>
      <c r="N137" s="6">
        <v>25.415756940000001</v>
      </c>
      <c r="O137" s="65">
        <v>9.33</v>
      </c>
      <c r="P137" s="65">
        <v>1.8520000000000001</v>
      </c>
      <c r="Q137" s="67"/>
      <c r="R137" s="67"/>
      <c r="S137" s="70"/>
      <c r="T137" s="70"/>
      <c r="U137" s="70"/>
      <c r="V137" s="70"/>
      <c r="X137" s="70"/>
      <c r="Y137" s="70"/>
      <c r="Z137" s="70"/>
      <c r="AA137" s="70"/>
      <c r="AB137" s="71"/>
      <c r="AC137" s="71"/>
      <c r="AD137" s="72"/>
      <c r="AE137" s="15"/>
      <c r="AF137" s="15"/>
      <c r="AG137" s="70"/>
      <c r="AH137" s="68"/>
      <c r="AI137" s="70"/>
      <c r="AJ137" s="70"/>
    </row>
    <row r="138" spans="1:36">
      <c r="A138" s="15"/>
      <c r="B138" s="15"/>
      <c r="C138" s="15"/>
      <c r="D138" s="15"/>
      <c r="E138" s="63"/>
      <c r="F138" s="64"/>
      <c r="G138" s="64"/>
      <c r="H138" s="64"/>
      <c r="I138" s="69"/>
      <c r="J138" s="13"/>
      <c r="K138" s="66"/>
      <c r="L138" s="15" t="s">
        <v>225</v>
      </c>
      <c r="M138" s="6">
        <v>119.73956547</v>
      </c>
      <c r="N138" s="6">
        <v>25.415739989999999</v>
      </c>
      <c r="O138" s="65">
        <v>11.52</v>
      </c>
      <c r="P138" s="65">
        <v>1.611</v>
      </c>
      <c r="Q138" s="67"/>
      <c r="R138" s="67"/>
      <c r="S138" s="70"/>
      <c r="T138" s="70"/>
      <c r="U138" s="70"/>
      <c r="V138" s="70"/>
      <c r="X138" s="70"/>
      <c r="Y138" s="70"/>
      <c r="Z138" s="70"/>
      <c r="AA138" s="70"/>
      <c r="AB138" s="71"/>
      <c r="AC138" s="71"/>
      <c r="AD138" s="72"/>
      <c r="AE138" s="15"/>
      <c r="AF138" s="15"/>
      <c r="AG138" s="70"/>
      <c r="AH138" s="68"/>
      <c r="AI138" s="70"/>
      <c r="AJ138" s="70"/>
    </row>
    <row r="139" spans="1:36">
      <c r="A139" s="15"/>
      <c r="B139" s="15"/>
      <c r="C139" s="15"/>
      <c r="D139" s="15"/>
      <c r="E139" s="63"/>
      <c r="F139" s="64"/>
      <c r="G139" s="64"/>
      <c r="H139" s="64"/>
      <c r="I139" s="69"/>
      <c r="J139" s="13"/>
      <c r="K139" s="66"/>
      <c r="L139" s="15" t="s">
        <v>226</v>
      </c>
      <c r="M139" s="6">
        <v>119.73955479999999</v>
      </c>
      <c r="N139" s="6">
        <v>25.415724050000001</v>
      </c>
      <c r="O139" s="65">
        <v>13.59</v>
      </c>
      <c r="P139" s="65">
        <v>1.3640000000000001</v>
      </c>
      <c r="Q139" s="67"/>
      <c r="R139" s="67"/>
      <c r="S139" s="70"/>
      <c r="T139" s="70"/>
      <c r="U139" s="70"/>
      <c r="V139" s="70"/>
      <c r="X139" s="70"/>
      <c r="Y139" s="70"/>
      <c r="Z139" s="70"/>
      <c r="AA139" s="70"/>
      <c r="AB139" s="71"/>
      <c r="AC139" s="71"/>
      <c r="AD139" s="72"/>
      <c r="AE139" s="15"/>
      <c r="AF139" s="15"/>
      <c r="AG139" s="70"/>
      <c r="AH139" s="68"/>
      <c r="AI139" s="70"/>
      <c r="AJ139" s="70"/>
    </row>
    <row r="140" spans="1:36">
      <c r="A140" s="15"/>
      <c r="B140" s="15"/>
      <c r="C140" s="15"/>
      <c r="D140" s="15"/>
      <c r="E140" s="63"/>
      <c r="F140" s="64"/>
      <c r="G140" s="64"/>
      <c r="H140" s="64"/>
      <c r="I140" s="69"/>
      <c r="J140" s="13"/>
      <c r="K140" s="66"/>
      <c r="L140" s="15" t="s">
        <v>227</v>
      </c>
      <c r="M140" s="6">
        <v>119.73954327</v>
      </c>
      <c r="N140" s="6">
        <v>25.415706660000001</v>
      </c>
      <c r="O140" s="65">
        <v>15.84</v>
      </c>
      <c r="P140" s="65">
        <v>1.107</v>
      </c>
      <c r="Q140" s="67"/>
      <c r="R140" s="67"/>
      <c r="S140" s="70"/>
      <c r="T140" s="70"/>
      <c r="U140" s="70"/>
      <c r="V140" s="70"/>
      <c r="X140" s="70"/>
      <c r="Y140" s="70"/>
      <c r="Z140" s="70"/>
      <c r="AA140" s="70"/>
      <c r="AB140" s="71"/>
      <c r="AC140" s="71"/>
      <c r="AD140" s="72"/>
      <c r="AE140" s="15"/>
      <c r="AF140" s="15"/>
      <c r="AG140" s="70"/>
      <c r="AH140" s="68"/>
      <c r="AI140" s="70"/>
      <c r="AJ140" s="70"/>
    </row>
    <row r="141" spans="1:36">
      <c r="A141" s="15"/>
      <c r="B141" s="15"/>
      <c r="C141" s="15"/>
      <c r="D141" s="15"/>
      <c r="E141" s="63"/>
      <c r="F141" s="64"/>
      <c r="G141" s="64"/>
      <c r="H141" s="64"/>
      <c r="I141" s="69"/>
      <c r="J141" s="13"/>
      <c r="K141" s="66"/>
      <c r="L141" s="15" t="s">
        <v>228</v>
      </c>
      <c r="M141" s="6">
        <v>119.73953066999999</v>
      </c>
      <c r="N141" s="6">
        <v>25.415688110000001</v>
      </c>
      <c r="O141" s="65">
        <v>18.25</v>
      </c>
      <c r="P141" s="65">
        <v>0.85499999999999998</v>
      </c>
      <c r="Q141" s="67"/>
      <c r="R141" s="67"/>
      <c r="S141" s="70"/>
      <c r="T141" s="70"/>
      <c r="U141" s="70"/>
      <c r="V141" s="70"/>
      <c r="X141" s="70"/>
      <c r="Y141" s="70"/>
      <c r="Z141" s="70"/>
      <c r="AA141" s="70"/>
      <c r="AB141" s="71"/>
      <c r="AC141" s="71"/>
      <c r="AD141" s="72"/>
      <c r="AE141" s="15"/>
      <c r="AF141" s="15"/>
      <c r="AG141" s="70"/>
      <c r="AH141" s="68"/>
      <c r="AI141" s="70"/>
      <c r="AJ141" s="70"/>
    </row>
    <row r="142" spans="1:36">
      <c r="A142" s="15"/>
      <c r="B142" s="15"/>
      <c r="C142" s="15"/>
      <c r="D142" s="15"/>
      <c r="E142" s="63"/>
      <c r="F142" s="64"/>
      <c r="G142" s="64"/>
      <c r="H142" s="64"/>
      <c r="I142" s="69"/>
      <c r="J142" s="13"/>
      <c r="K142" s="66"/>
      <c r="L142" s="15" t="s">
        <v>229</v>
      </c>
      <c r="M142" s="6">
        <v>119.73951752000001</v>
      </c>
      <c r="N142" s="6">
        <v>25.41566808</v>
      </c>
      <c r="O142" s="65">
        <v>20.84</v>
      </c>
      <c r="P142" s="65">
        <v>0.59200000000000097</v>
      </c>
      <c r="Q142" s="67"/>
      <c r="R142" s="67"/>
      <c r="S142" s="70"/>
      <c r="T142" s="70"/>
      <c r="U142" s="70"/>
      <c r="V142" s="70"/>
      <c r="X142" s="70"/>
      <c r="Y142" s="70"/>
      <c r="Z142" s="70"/>
      <c r="AA142" s="70"/>
      <c r="AB142" s="71"/>
      <c r="AC142" s="71"/>
      <c r="AD142" s="72"/>
      <c r="AE142" s="15"/>
      <c r="AF142" s="15"/>
      <c r="AG142" s="70"/>
      <c r="AH142" s="68"/>
      <c r="AI142" s="70"/>
      <c r="AJ142" s="70"/>
    </row>
    <row r="143" spans="1:36">
      <c r="A143" s="15"/>
      <c r="B143" s="15"/>
      <c r="C143" s="15"/>
      <c r="D143" s="15"/>
      <c r="E143" s="63"/>
      <c r="F143" s="64"/>
      <c r="G143" s="64"/>
      <c r="H143" s="64"/>
      <c r="I143" s="69"/>
      <c r="J143" s="13"/>
      <c r="K143" s="66"/>
      <c r="L143" s="15" t="s">
        <v>230</v>
      </c>
      <c r="M143" s="6">
        <v>119.73950584000001</v>
      </c>
      <c r="N143" s="6">
        <v>25.415650970000002</v>
      </c>
      <c r="O143" s="65">
        <v>23.07</v>
      </c>
      <c r="P143" s="65">
        <v>0.372000000000002</v>
      </c>
      <c r="Q143" s="67"/>
      <c r="R143" s="67"/>
      <c r="S143" s="70"/>
      <c r="T143" s="70"/>
      <c r="U143" s="70"/>
      <c r="V143" s="70"/>
      <c r="X143" s="70"/>
      <c r="Y143" s="70"/>
      <c r="Z143" s="70"/>
      <c r="AA143" s="70"/>
      <c r="AB143" s="71"/>
      <c r="AC143" s="71"/>
      <c r="AD143" s="72"/>
      <c r="AE143" s="15"/>
      <c r="AF143" s="15"/>
      <c r="AG143" s="70"/>
      <c r="AH143" s="68"/>
      <c r="AI143" s="70"/>
      <c r="AJ143" s="70"/>
    </row>
    <row r="144" spans="1:36">
      <c r="A144" s="15"/>
      <c r="B144" s="15"/>
      <c r="C144" s="15"/>
      <c r="D144" s="15"/>
      <c r="E144" s="63"/>
      <c r="F144" s="64"/>
      <c r="G144" s="64"/>
      <c r="H144" s="64"/>
      <c r="I144" s="69"/>
      <c r="J144" s="13"/>
      <c r="K144" s="66"/>
      <c r="L144" s="15" t="s">
        <v>231</v>
      </c>
      <c r="M144" s="6">
        <v>119.7394934</v>
      </c>
      <c r="N144" s="6">
        <v>25.41563214</v>
      </c>
      <c r="O144" s="65">
        <v>25.5</v>
      </c>
      <c r="P144" s="65">
        <v>0.14399999999999999</v>
      </c>
      <c r="Q144" s="67"/>
      <c r="R144" s="67"/>
      <c r="S144" s="70"/>
      <c r="T144" s="70"/>
      <c r="U144" s="70"/>
      <c r="V144" s="70"/>
      <c r="X144" s="70"/>
      <c r="Y144" s="70"/>
      <c r="Z144" s="70"/>
      <c r="AA144" s="70"/>
      <c r="AB144" s="71"/>
      <c r="AC144" s="71"/>
      <c r="AD144" s="72"/>
      <c r="AE144" s="15"/>
      <c r="AF144" s="15"/>
      <c r="AG144" s="70"/>
      <c r="AH144" s="68"/>
      <c r="AI144" s="70"/>
      <c r="AJ144" s="70"/>
    </row>
    <row r="145" spans="1:36">
      <c r="A145" s="15"/>
      <c r="B145" s="15"/>
      <c r="C145" s="15"/>
      <c r="D145" s="15"/>
      <c r="E145" s="63"/>
      <c r="F145" s="64"/>
      <c r="G145" s="64"/>
      <c r="H145" s="64"/>
      <c r="I145" s="69"/>
      <c r="J145" s="13"/>
      <c r="K145" s="66"/>
      <c r="L145" s="15" t="s">
        <v>232</v>
      </c>
      <c r="M145" s="6">
        <v>119.73948057</v>
      </c>
      <c r="N145" s="6">
        <v>25.415612419999999</v>
      </c>
      <c r="O145" s="65">
        <v>28.04</v>
      </c>
      <c r="P145" s="65">
        <v>-0.123999999999999</v>
      </c>
      <c r="Q145" s="67"/>
      <c r="R145" s="67"/>
      <c r="S145" s="70"/>
      <c r="T145" s="70"/>
      <c r="U145" s="70"/>
      <c r="V145" s="70"/>
      <c r="X145" s="70"/>
      <c r="Y145" s="70"/>
      <c r="Z145" s="70"/>
      <c r="AA145" s="70"/>
      <c r="AB145" s="71"/>
      <c r="AC145" s="71"/>
      <c r="AD145" s="72"/>
      <c r="AE145" s="15"/>
      <c r="AF145" s="15"/>
      <c r="AG145" s="70"/>
      <c r="AH145" s="68"/>
      <c r="AI145" s="70"/>
      <c r="AJ145" s="70"/>
    </row>
    <row r="146" spans="1:36">
      <c r="A146" s="15"/>
      <c r="B146" s="15"/>
      <c r="C146" s="15"/>
      <c r="D146" s="15"/>
      <c r="E146" s="63"/>
      <c r="F146" s="64"/>
      <c r="G146" s="64"/>
      <c r="H146" s="64"/>
      <c r="I146" s="69"/>
      <c r="J146" s="13"/>
      <c r="K146" s="66"/>
      <c r="L146" s="15" t="s">
        <v>233</v>
      </c>
      <c r="M146" s="6">
        <v>119.73946822000001</v>
      </c>
      <c r="N146" s="6">
        <v>25.41559457</v>
      </c>
      <c r="O146" s="65">
        <v>30.37</v>
      </c>
      <c r="P146" s="65">
        <v>-0.36199999999999799</v>
      </c>
      <c r="Q146" s="67"/>
      <c r="R146" s="67"/>
      <c r="S146" s="70"/>
      <c r="T146" s="70"/>
      <c r="U146" s="70"/>
      <c r="V146" s="70"/>
      <c r="X146" s="70"/>
      <c r="Y146" s="70"/>
      <c r="Z146" s="70"/>
      <c r="AA146" s="70"/>
      <c r="AB146" s="71"/>
      <c r="AC146" s="71"/>
      <c r="AD146" s="72"/>
      <c r="AE146" s="15"/>
      <c r="AF146" s="15"/>
      <c r="AG146" s="70"/>
      <c r="AH146" s="68"/>
      <c r="AI146" s="70"/>
      <c r="AJ146" s="70"/>
    </row>
    <row r="147" spans="1:36">
      <c r="A147" s="15"/>
      <c r="B147" s="15"/>
      <c r="C147" s="15"/>
      <c r="D147" s="15"/>
      <c r="E147" s="63"/>
      <c r="F147" s="64"/>
      <c r="G147" s="64"/>
      <c r="H147" s="64"/>
      <c r="I147" s="69"/>
      <c r="J147" s="13"/>
      <c r="K147" s="66"/>
      <c r="L147" s="15" t="s">
        <v>234</v>
      </c>
      <c r="M147" s="6">
        <v>119.73945771</v>
      </c>
      <c r="N147" s="6">
        <v>25.415578350000001</v>
      </c>
      <c r="O147" s="65">
        <v>32.46</v>
      </c>
      <c r="P147" s="65">
        <v>-0.56599999999999895</v>
      </c>
      <c r="Q147" s="67"/>
      <c r="R147" s="67"/>
      <c r="S147" s="70"/>
      <c r="T147" s="70"/>
      <c r="U147" s="70"/>
      <c r="V147" s="70"/>
      <c r="X147" s="70"/>
      <c r="Y147" s="70"/>
      <c r="Z147" s="70"/>
      <c r="AA147" s="70"/>
      <c r="AB147" s="71"/>
      <c r="AC147" s="71"/>
      <c r="AD147" s="72"/>
      <c r="AE147" s="15"/>
      <c r="AF147" s="15"/>
      <c r="AG147" s="70"/>
      <c r="AH147" s="68"/>
      <c r="AI147" s="70"/>
      <c r="AJ147" s="70"/>
    </row>
    <row r="148" spans="1:36">
      <c r="A148" s="15"/>
      <c r="B148" s="15"/>
      <c r="C148" s="15"/>
      <c r="D148" s="15"/>
      <c r="E148" s="63"/>
      <c r="F148" s="64"/>
      <c r="G148" s="64"/>
      <c r="H148" s="64"/>
      <c r="I148" s="69"/>
      <c r="J148" s="13"/>
      <c r="K148" s="66"/>
      <c r="L148" s="15" t="s">
        <v>235</v>
      </c>
      <c r="M148" s="6">
        <v>119.73944892999999</v>
      </c>
      <c r="N148" s="6">
        <v>25.415565430000001</v>
      </c>
      <c r="O148" s="65">
        <v>34.14</v>
      </c>
      <c r="P148" s="65">
        <v>-0.68699999999999894</v>
      </c>
      <c r="Q148" s="67"/>
      <c r="R148" s="67"/>
      <c r="S148" s="70"/>
      <c r="T148" s="70"/>
      <c r="U148" s="70"/>
      <c r="V148" s="70"/>
      <c r="X148" s="70"/>
      <c r="Y148" s="70"/>
      <c r="Z148" s="70"/>
      <c r="AA148" s="70"/>
      <c r="AB148" s="71"/>
      <c r="AC148" s="71"/>
      <c r="AD148" s="72"/>
      <c r="AE148" s="15"/>
      <c r="AF148" s="15"/>
      <c r="AG148" s="70"/>
      <c r="AH148" s="68"/>
      <c r="AI148" s="70"/>
      <c r="AJ148" s="70"/>
    </row>
    <row r="149" spans="1:36">
      <c r="A149" s="15"/>
      <c r="B149" s="15"/>
      <c r="C149" s="15"/>
      <c r="D149" s="15"/>
      <c r="E149" s="63"/>
      <c r="F149" s="64"/>
      <c r="G149" s="64"/>
      <c r="H149" s="64"/>
      <c r="I149" s="69"/>
      <c r="J149" s="13"/>
      <c r="K149" s="66"/>
      <c r="L149" s="15" t="s">
        <v>236</v>
      </c>
      <c r="M149" s="6">
        <v>119.73944241</v>
      </c>
      <c r="N149" s="6">
        <v>25.41555627</v>
      </c>
      <c r="O149" s="65">
        <v>35.35</v>
      </c>
      <c r="P149" s="65">
        <v>-0.80699999999999905</v>
      </c>
      <c r="Q149" s="67"/>
      <c r="R149" s="67"/>
      <c r="S149" s="70"/>
      <c r="T149" s="70"/>
      <c r="U149" s="70"/>
      <c r="V149" s="70"/>
      <c r="X149" s="70"/>
      <c r="Y149" s="70"/>
      <c r="Z149" s="70"/>
      <c r="AA149" s="70"/>
      <c r="AB149" s="71"/>
      <c r="AC149" s="71"/>
      <c r="AD149" s="72"/>
      <c r="AE149" s="15"/>
      <c r="AF149" s="15"/>
      <c r="AG149" s="70"/>
      <c r="AH149" s="68"/>
      <c r="AI149" s="70"/>
      <c r="AJ149" s="70"/>
    </row>
    <row r="150" spans="1:36">
      <c r="A150" s="15"/>
      <c r="B150" s="15"/>
      <c r="C150" s="15"/>
      <c r="D150" s="15"/>
      <c r="E150" s="63"/>
      <c r="F150" s="64"/>
      <c r="G150" s="64"/>
      <c r="H150" s="64"/>
      <c r="I150" s="69"/>
      <c r="J150" s="13"/>
      <c r="K150" s="66"/>
      <c r="L150" s="15" t="s">
        <v>237</v>
      </c>
      <c r="M150" s="6">
        <v>119.73944222</v>
      </c>
      <c r="N150" s="6">
        <v>25.41555602</v>
      </c>
      <c r="O150" s="65">
        <v>35.380000000000003</v>
      </c>
      <c r="P150" s="65">
        <v>-0.84599999999999798</v>
      </c>
      <c r="Q150" s="67"/>
      <c r="R150" s="67"/>
      <c r="S150" s="70"/>
      <c r="T150" s="70"/>
      <c r="U150" s="70"/>
      <c r="V150" s="70"/>
      <c r="X150" s="70"/>
      <c r="Y150" s="70"/>
      <c r="Z150" s="70"/>
      <c r="AA150" s="70"/>
      <c r="AB150" s="71"/>
      <c r="AC150" s="71"/>
      <c r="AD150" s="72"/>
      <c r="AE150" s="15"/>
      <c r="AF150" s="15"/>
      <c r="AG150" s="70"/>
      <c r="AH150" s="68"/>
      <c r="AI150" s="70"/>
      <c r="AJ150" s="70"/>
    </row>
    <row r="151" spans="1:36">
      <c r="A151" s="15">
        <v>7</v>
      </c>
      <c r="B151" s="63" t="s">
        <v>49</v>
      </c>
      <c r="C151" s="63" t="s">
        <v>0</v>
      </c>
      <c r="D151" s="15">
        <v>3503050582</v>
      </c>
      <c r="E151" s="63" t="s">
        <v>238</v>
      </c>
      <c r="F151" s="64" t="s">
        <v>84</v>
      </c>
      <c r="G151" s="64" t="s">
        <v>160</v>
      </c>
      <c r="H151" s="64" t="s">
        <v>161</v>
      </c>
      <c r="I151" s="15" t="s">
        <v>239</v>
      </c>
      <c r="J151" s="13">
        <v>228</v>
      </c>
      <c r="K151" s="65">
        <v>46.26</v>
      </c>
      <c r="L151" s="15" t="s">
        <v>240</v>
      </c>
      <c r="M151" s="6">
        <v>119.1084658</v>
      </c>
      <c r="N151" s="6">
        <v>25.045001540000001</v>
      </c>
      <c r="O151" s="65">
        <v>0</v>
      </c>
      <c r="P151" s="65">
        <v>2.9319999999999999</v>
      </c>
      <c r="Q151" s="67">
        <v>0.109970887918486</v>
      </c>
      <c r="R151" s="67">
        <v>0.21553588625439901</v>
      </c>
      <c r="S151" s="67">
        <v>2.214</v>
      </c>
      <c r="T151" s="67">
        <v>0.53400000000000003</v>
      </c>
      <c r="U151" s="67">
        <v>-0.22800000000000001</v>
      </c>
      <c r="V151" s="67">
        <v>1.8959999999999999</v>
      </c>
      <c r="W151" s="15">
        <v>170</v>
      </c>
      <c r="X151" s="15">
        <v>5.5384115999999999</v>
      </c>
      <c r="Y151" s="15">
        <v>4.5040230684931499</v>
      </c>
      <c r="Z151" s="15">
        <v>88</v>
      </c>
      <c r="AA151" s="15" t="s">
        <v>83</v>
      </c>
      <c r="AB151" s="15">
        <v>0.51545195654466802</v>
      </c>
      <c r="AC151" s="16">
        <v>0.95699999999999996</v>
      </c>
      <c r="AD151" s="16">
        <v>4.4429999999999996</v>
      </c>
      <c r="AE151" s="15">
        <f>X151/AH151</f>
        <v>5.960558959410128</v>
      </c>
      <c r="AF151" s="15">
        <f>AH151/(AG151*AJ151)*100</f>
        <v>3.1485936178699414</v>
      </c>
      <c r="AG151" s="68">
        <v>6.8542765695819199</v>
      </c>
      <c r="AH151" s="68">
        <f>0.39*POWER(9.8,0.2)*POWER((AJ151*POWER(AI151,2)),0.4)</f>
        <v>0.92917654832628227</v>
      </c>
      <c r="AI151" s="15">
        <v>0.806260753</v>
      </c>
      <c r="AJ151" s="15">
        <v>4.3054644240000002</v>
      </c>
    </row>
    <row r="152" spans="1:36">
      <c r="A152" s="15"/>
      <c r="B152" s="15"/>
      <c r="C152" s="15"/>
      <c r="D152" s="15"/>
      <c r="E152" s="63"/>
      <c r="F152" s="64"/>
      <c r="G152" s="64"/>
      <c r="H152" s="64"/>
      <c r="I152" s="69"/>
      <c r="J152" s="13"/>
      <c r="K152" s="66"/>
      <c r="L152" s="15" t="s">
        <v>241</v>
      </c>
      <c r="M152" s="6">
        <v>119.10845673999999</v>
      </c>
      <c r="N152" s="6">
        <v>25.044994119999998</v>
      </c>
      <c r="O152" s="65">
        <v>1.23</v>
      </c>
      <c r="P152" s="65">
        <v>2.7160000000000002</v>
      </c>
      <c r="Q152" s="67"/>
      <c r="R152" s="67"/>
      <c r="S152" s="70"/>
      <c r="T152" s="70"/>
      <c r="U152" s="70"/>
      <c r="V152" s="70"/>
      <c r="X152" s="70"/>
      <c r="Y152" s="70"/>
      <c r="Z152" s="70"/>
      <c r="AA152" s="70"/>
      <c r="AB152" s="71"/>
      <c r="AC152" s="71"/>
      <c r="AD152" s="72"/>
      <c r="AE152" s="15"/>
      <c r="AF152" s="15"/>
      <c r="AG152" s="70"/>
      <c r="AH152" s="68"/>
      <c r="AI152" s="70"/>
      <c r="AJ152" s="70"/>
    </row>
    <row r="153" spans="1:36">
      <c r="A153" s="15"/>
      <c r="B153" s="15"/>
      <c r="C153" s="15"/>
      <c r="D153" s="15"/>
      <c r="E153" s="63"/>
      <c r="F153" s="64"/>
      <c r="G153" s="64"/>
      <c r="H153" s="64"/>
      <c r="I153" s="69"/>
      <c r="J153" s="13"/>
      <c r="K153" s="66"/>
      <c r="L153" s="15" t="s">
        <v>242</v>
      </c>
      <c r="M153" s="6">
        <v>119.10844793</v>
      </c>
      <c r="N153" s="6">
        <v>25.044987240000001</v>
      </c>
      <c r="O153" s="65">
        <v>2.4</v>
      </c>
      <c r="P153" s="65">
        <v>2.5750000000000002</v>
      </c>
      <c r="Q153" s="67"/>
      <c r="R153" s="67"/>
      <c r="S153" s="70"/>
      <c r="T153" s="70"/>
      <c r="U153" s="70"/>
      <c r="V153" s="70"/>
      <c r="X153" s="70"/>
      <c r="Y153" s="70"/>
      <c r="Z153" s="70"/>
      <c r="AA153" s="70"/>
      <c r="AB153" s="71"/>
      <c r="AC153" s="71"/>
      <c r="AD153" s="72"/>
      <c r="AE153" s="15"/>
      <c r="AF153" s="15"/>
      <c r="AG153" s="70"/>
      <c r="AH153" s="68"/>
      <c r="AI153" s="70"/>
      <c r="AJ153" s="70"/>
    </row>
    <row r="154" spans="1:36">
      <c r="A154" s="15"/>
      <c r="B154" s="15"/>
      <c r="C154" s="15"/>
      <c r="D154" s="15"/>
      <c r="E154" s="63"/>
      <c r="F154" s="64"/>
      <c r="G154" s="64"/>
      <c r="H154" s="64"/>
      <c r="I154" s="69"/>
      <c r="J154" s="13"/>
      <c r="K154" s="66"/>
      <c r="L154" s="15" t="s">
        <v>243</v>
      </c>
      <c r="M154" s="6">
        <v>119.10843969</v>
      </c>
      <c r="N154" s="6">
        <v>25.044980089999999</v>
      </c>
      <c r="O154" s="65">
        <v>3.55</v>
      </c>
      <c r="P154" s="65">
        <v>2.4140000000000001</v>
      </c>
      <c r="Q154" s="67"/>
      <c r="R154" s="67"/>
      <c r="S154" s="70"/>
      <c r="T154" s="70"/>
      <c r="U154" s="70"/>
      <c r="V154" s="70"/>
      <c r="X154" s="70"/>
      <c r="Y154" s="70"/>
      <c r="Z154" s="70"/>
      <c r="AA154" s="70"/>
      <c r="AB154" s="71"/>
      <c r="AC154" s="71"/>
      <c r="AD154" s="72"/>
      <c r="AE154" s="15"/>
      <c r="AF154" s="15"/>
      <c r="AG154" s="15"/>
      <c r="AH154" s="68"/>
      <c r="AI154" s="15"/>
      <c r="AJ154" s="15"/>
    </row>
    <row r="155" spans="1:36">
      <c r="A155" s="15"/>
      <c r="B155" s="15"/>
      <c r="C155" s="15"/>
      <c r="D155" s="15"/>
      <c r="E155" s="63"/>
      <c r="F155" s="64"/>
      <c r="G155" s="64"/>
      <c r="H155" s="64"/>
      <c r="I155" s="69"/>
      <c r="J155" s="13"/>
      <c r="K155" s="66"/>
      <c r="L155" s="15" t="s">
        <v>244</v>
      </c>
      <c r="M155" s="6">
        <v>119.1084309</v>
      </c>
      <c r="N155" s="6">
        <v>25.044972390000002</v>
      </c>
      <c r="O155" s="65">
        <v>4.78</v>
      </c>
      <c r="P155" s="65">
        <v>2.2290000000000001</v>
      </c>
      <c r="Q155" s="67"/>
      <c r="R155" s="67"/>
      <c r="S155" s="70"/>
      <c r="T155" s="70"/>
      <c r="U155" s="70"/>
      <c r="V155" s="70"/>
      <c r="X155" s="70"/>
      <c r="Y155" s="70"/>
      <c r="Z155" s="70"/>
      <c r="AA155" s="70"/>
      <c r="AB155" s="71"/>
      <c r="AC155" s="71"/>
      <c r="AD155" s="72"/>
      <c r="AE155" s="15"/>
      <c r="AF155" s="15"/>
      <c r="AG155" s="70"/>
      <c r="AH155" s="68"/>
      <c r="AI155" s="70"/>
      <c r="AJ155" s="70"/>
    </row>
    <row r="156" spans="1:36">
      <c r="A156" s="15"/>
      <c r="B156" s="15"/>
      <c r="C156" s="15"/>
      <c r="D156" s="15"/>
      <c r="E156" s="63"/>
      <c r="F156" s="64"/>
      <c r="G156" s="64"/>
      <c r="H156" s="64"/>
      <c r="I156" s="69"/>
      <c r="J156" s="13"/>
      <c r="K156" s="66"/>
      <c r="L156" s="15" t="s">
        <v>245</v>
      </c>
      <c r="M156" s="6">
        <v>119.10842038</v>
      </c>
      <c r="N156" s="6">
        <v>25.044964010000001</v>
      </c>
      <c r="O156" s="65">
        <v>6.18</v>
      </c>
      <c r="P156" s="65">
        <v>2.044</v>
      </c>
      <c r="Q156" s="67"/>
      <c r="R156" s="67"/>
      <c r="S156" s="70"/>
      <c r="T156" s="70"/>
      <c r="U156" s="70"/>
      <c r="V156" s="70"/>
      <c r="X156" s="70"/>
      <c r="Y156" s="70"/>
      <c r="Z156" s="70"/>
      <c r="AA156" s="70"/>
      <c r="AB156" s="71"/>
      <c r="AC156" s="71"/>
      <c r="AD156" s="72"/>
      <c r="AE156" s="15"/>
      <c r="AF156" s="15"/>
      <c r="AG156" s="70"/>
      <c r="AH156" s="68"/>
      <c r="AI156" s="70"/>
      <c r="AJ156" s="70"/>
    </row>
    <row r="157" spans="1:36">
      <c r="A157" s="15"/>
      <c r="B157" s="15"/>
      <c r="C157" s="15"/>
      <c r="D157" s="15"/>
      <c r="E157" s="63"/>
      <c r="F157" s="64"/>
      <c r="G157" s="64"/>
      <c r="H157" s="64"/>
      <c r="I157" s="69"/>
      <c r="J157" s="13"/>
      <c r="K157" s="66"/>
      <c r="L157" s="15" t="s">
        <v>246</v>
      </c>
      <c r="M157" s="6">
        <v>119.10840933999999</v>
      </c>
      <c r="N157" s="6">
        <v>25.044954650000001</v>
      </c>
      <c r="O157" s="65">
        <v>7.71</v>
      </c>
      <c r="P157" s="65">
        <v>1.845</v>
      </c>
      <c r="Q157" s="67"/>
      <c r="R157" s="67"/>
      <c r="S157" s="70"/>
      <c r="T157" s="70"/>
      <c r="U157" s="70"/>
      <c r="V157" s="70"/>
      <c r="X157" s="70"/>
      <c r="Y157" s="70"/>
      <c r="Z157" s="70"/>
      <c r="AA157" s="70"/>
      <c r="AB157" s="71"/>
      <c r="AC157" s="71"/>
      <c r="AD157" s="72"/>
      <c r="AE157" s="15"/>
      <c r="AF157" s="15"/>
      <c r="AG157" s="70"/>
      <c r="AH157" s="68"/>
      <c r="AI157" s="70"/>
      <c r="AJ157" s="70"/>
    </row>
    <row r="158" spans="1:36">
      <c r="A158" s="15"/>
      <c r="B158" s="15"/>
      <c r="C158" s="15"/>
      <c r="D158" s="15"/>
      <c r="E158" s="63"/>
      <c r="F158" s="64"/>
      <c r="G158" s="64"/>
      <c r="H158" s="64"/>
      <c r="I158" s="69"/>
      <c r="J158" s="13"/>
      <c r="K158" s="66"/>
      <c r="L158" s="15" t="s">
        <v>247</v>
      </c>
      <c r="M158" s="6">
        <v>119.10839842999999</v>
      </c>
      <c r="N158" s="6">
        <v>25.04494601</v>
      </c>
      <c r="O158" s="65">
        <v>9.17</v>
      </c>
      <c r="P158" s="65">
        <v>1.681</v>
      </c>
      <c r="Q158" s="67"/>
      <c r="R158" s="67"/>
      <c r="S158" s="70"/>
      <c r="T158" s="70"/>
      <c r="U158" s="70"/>
      <c r="V158" s="70"/>
      <c r="X158" s="70"/>
      <c r="Y158" s="70"/>
      <c r="Z158" s="70"/>
      <c r="AA158" s="70"/>
      <c r="AB158" s="71"/>
      <c r="AC158" s="71"/>
      <c r="AD158" s="72"/>
      <c r="AE158" s="15"/>
      <c r="AF158" s="15"/>
      <c r="AG158" s="70"/>
      <c r="AH158" s="68"/>
      <c r="AI158" s="70"/>
      <c r="AJ158" s="70"/>
    </row>
    <row r="159" spans="1:36">
      <c r="A159" s="15"/>
      <c r="B159" s="15"/>
      <c r="C159" s="15"/>
      <c r="D159" s="15"/>
      <c r="E159" s="63"/>
      <c r="F159" s="64"/>
      <c r="G159" s="64"/>
      <c r="H159" s="64"/>
      <c r="I159" s="69"/>
      <c r="J159" s="13"/>
      <c r="K159" s="66"/>
      <c r="L159" s="15" t="s">
        <v>248</v>
      </c>
      <c r="M159" s="6">
        <v>119.10838825</v>
      </c>
      <c r="N159" s="6">
        <v>25.044938009999999</v>
      </c>
      <c r="O159" s="65">
        <v>10.52</v>
      </c>
      <c r="P159" s="65">
        <v>1.536</v>
      </c>
      <c r="Q159" s="67"/>
      <c r="R159" s="67"/>
      <c r="S159" s="70"/>
      <c r="T159" s="70"/>
      <c r="U159" s="70"/>
      <c r="V159" s="70"/>
      <c r="X159" s="70"/>
      <c r="Y159" s="70"/>
      <c r="Z159" s="70"/>
      <c r="AA159" s="70"/>
      <c r="AB159" s="71"/>
      <c r="AC159" s="71"/>
      <c r="AD159" s="72"/>
      <c r="AE159" s="15"/>
      <c r="AF159" s="15"/>
      <c r="AG159" s="70"/>
      <c r="AH159" s="68"/>
      <c r="AI159" s="70"/>
      <c r="AJ159" s="70"/>
    </row>
    <row r="160" spans="1:36">
      <c r="A160" s="15"/>
      <c r="B160" s="15"/>
      <c r="C160" s="15"/>
      <c r="D160" s="15"/>
      <c r="E160" s="63"/>
      <c r="F160" s="64"/>
      <c r="G160" s="64"/>
      <c r="H160" s="64"/>
      <c r="I160" s="69"/>
      <c r="J160" s="13"/>
      <c r="K160" s="66"/>
      <c r="L160" s="15" t="s">
        <v>249</v>
      </c>
      <c r="M160" s="6">
        <v>119.10837716</v>
      </c>
      <c r="N160" s="6">
        <v>25.044929</v>
      </c>
      <c r="O160" s="65">
        <v>12.02</v>
      </c>
      <c r="P160" s="65">
        <v>1.371</v>
      </c>
      <c r="Q160" s="67"/>
      <c r="R160" s="67"/>
      <c r="S160" s="70"/>
      <c r="T160" s="70"/>
      <c r="U160" s="70"/>
      <c r="V160" s="70"/>
      <c r="X160" s="70"/>
      <c r="Y160" s="70"/>
      <c r="Z160" s="70"/>
      <c r="AA160" s="70"/>
      <c r="AB160" s="71"/>
      <c r="AC160" s="71"/>
      <c r="AD160" s="72"/>
      <c r="AE160" s="15"/>
      <c r="AF160" s="15"/>
      <c r="AG160" s="70"/>
      <c r="AH160" s="68"/>
      <c r="AI160" s="70"/>
      <c r="AJ160" s="70"/>
    </row>
    <row r="161" spans="1:36">
      <c r="A161" s="15"/>
      <c r="B161" s="15"/>
      <c r="C161" s="15"/>
      <c r="D161" s="15"/>
      <c r="E161" s="63"/>
      <c r="F161" s="64"/>
      <c r="G161" s="64"/>
      <c r="H161" s="64"/>
      <c r="I161" s="69"/>
      <c r="J161" s="13"/>
      <c r="K161" s="66"/>
      <c r="L161" s="15" t="s">
        <v>250</v>
      </c>
      <c r="M161" s="6">
        <v>119.10836561000001</v>
      </c>
      <c r="N161" s="6">
        <v>25.044918880000001</v>
      </c>
      <c r="O161" s="65">
        <v>13.64</v>
      </c>
      <c r="P161" s="65">
        <v>1.157</v>
      </c>
      <c r="Q161" s="67"/>
      <c r="R161" s="67"/>
      <c r="S161" s="70"/>
      <c r="T161" s="70"/>
      <c r="U161" s="70"/>
      <c r="V161" s="70"/>
      <c r="X161" s="70"/>
      <c r="Y161" s="70"/>
      <c r="Z161" s="70"/>
      <c r="AA161" s="70"/>
      <c r="AB161" s="71"/>
      <c r="AC161" s="71"/>
      <c r="AD161" s="72"/>
      <c r="AE161" s="15"/>
      <c r="AF161" s="15"/>
      <c r="AG161" s="70"/>
      <c r="AH161" s="68"/>
      <c r="AI161" s="70"/>
      <c r="AJ161" s="70"/>
    </row>
    <row r="162" spans="1:36">
      <c r="A162" s="15"/>
      <c r="B162" s="15"/>
      <c r="C162" s="15"/>
      <c r="D162" s="15"/>
      <c r="E162" s="63"/>
      <c r="F162" s="64"/>
      <c r="G162" s="64"/>
      <c r="H162" s="64"/>
      <c r="I162" s="69"/>
      <c r="J162" s="13"/>
      <c r="K162" s="66"/>
      <c r="L162" s="15" t="s">
        <v>251</v>
      </c>
      <c r="M162" s="6">
        <v>119.10835512</v>
      </c>
      <c r="N162" s="6">
        <v>25.044909329999999</v>
      </c>
      <c r="O162" s="65">
        <v>15.13</v>
      </c>
      <c r="P162" s="65">
        <v>1.018</v>
      </c>
      <c r="Q162" s="67"/>
      <c r="R162" s="67"/>
      <c r="S162" s="70"/>
      <c r="T162" s="70"/>
      <c r="U162" s="70"/>
      <c r="V162" s="70"/>
      <c r="X162" s="70"/>
      <c r="Y162" s="70"/>
      <c r="Z162" s="70"/>
      <c r="AA162" s="70"/>
      <c r="AB162" s="71"/>
      <c r="AC162" s="71"/>
      <c r="AD162" s="72"/>
      <c r="AE162" s="15"/>
      <c r="AF162" s="15"/>
      <c r="AG162" s="70"/>
      <c r="AH162" s="68"/>
      <c r="AI162" s="70"/>
      <c r="AJ162" s="70"/>
    </row>
    <row r="163" spans="1:36">
      <c r="A163" s="15"/>
      <c r="B163" s="15"/>
      <c r="C163" s="15"/>
      <c r="D163" s="15"/>
      <c r="E163" s="63"/>
      <c r="F163" s="64"/>
      <c r="G163" s="64"/>
      <c r="H163" s="64"/>
      <c r="I163" s="69"/>
      <c r="J163" s="13"/>
      <c r="K163" s="66"/>
      <c r="L163" s="15" t="s">
        <v>252</v>
      </c>
      <c r="M163" s="6">
        <v>119.10833731</v>
      </c>
      <c r="N163" s="6">
        <v>25.04489499</v>
      </c>
      <c r="O163" s="65">
        <v>17.53</v>
      </c>
      <c r="P163" s="65">
        <v>0.75800000000000201</v>
      </c>
      <c r="Q163" s="67"/>
      <c r="R163" s="67"/>
      <c r="S163" s="70"/>
      <c r="T163" s="70"/>
      <c r="U163" s="70"/>
      <c r="V163" s="70"/>
      <c r="X163" s="70"/>
      <c r="Y163" s="70"/>
      <c r="Z163" s="70"/>
      <c r="AA163" s="70"/>
      <c r="AB163" s="71"/>
      <c r="AC163" s="71"/>
      <c r="AD163" s="72"/>
      <c r="AE163" s="15"/>
      <c r="AF163" s="15"/>
      <c r="AG163" s="70"/>
      <c r="AH163" s="68"/>
      <c r="AI163" s="70"/>
      <c r="AJ163" s="70"/>
    </row>
    <row r="164" spans="1:36">
      <c r="A164" s="15"/>
      <c r="B164" s="15"/>
      <c r="C164" s="15"/>
      <c r="D164" s="15"/>
      <c r="E164" s="63"/>
      <c r="F164" s="64"/>
      <c r="G164" s="64"/>
      <c r="H164" s="64"/>
      <c r="I164" s="69"/>
      <c r="J164" s="13"/>
      <c r="K164" s="66"/>
      <c r="L164" s="15" t="s">
        <v>253</v>
      </c>
      <c r="M164" s="6">
        <v>119.10831949</v>
      </c>
      <c r="N164" s="6">
        <v>25.044880509999999</v>
      </c>
      <c r="O164" s="65">
        <v>19.940000000000001</v>
      </c>
      <c r="P164" s="65">
        <v>0.53300000000000003</v>
      </c>
      <c r="Q164" s="67"/>
      <c r="R164" s="67"/>
      <c r="S164" s="70"/>
      <c r="T164" s="70"/>
      <c r="U164" s="70"/>
      <c r="V164" s="70"/>
      <c r="X164" s="70"/>
      <c r="Y164" s="70"/>
      <c r="Z164" s="70"/>
      <c r="AA164" s="70"/>
      <c r="AB164" s="71"/>
      <c r="AC164" s="71"/>
      <c r="AD164" s="72"/>
      <c r="AE164" s="15"/>
      <c r="AF164" s="15"/>
      <c r="AG164" s="70"/>
      <c r="AH164" s="68"/>
      <c r="AI164" s="70"/>
      <c r="AJ164" s="70"/>
    </row>
    <row r="165" spans="1:36">
      <c r="A165" s="15"/>
      <c r="B165" s="15"/>
      <c r="C165" s="15"/>
      <c r="D165" s="15"/>
      <c r="E165" s="63"/>
      <c r="F165" s="64"/>
      <c r="G165" s="64"/>
      <c r="H165" s="64"/>
      <c r="I165" s="69"/>
      <c r="J165" s="13"/>
      <c r="K165" s="66"/>
      <c r="L165" s="15" t="s">
        <v>254</v>
      </c>
      <c r="M165" s="6">
        <v>119.10829968</v>
      </c>
      <c r="N165" s="6">
        <v>25.04486438</v>
      </c>
      <c r="O165" s="65">
        <v>22.62</v>
      </c>
      <c r="P165" s="65">
        <v>0.255000000000001</v>
      </c>
      <c r="Q165" s="67"/>
      <c r="R165" s="67"/>
      <c r="S165" s="70"/>
      <c r="T165" s="70"/>
      <c r="U165" s="70"/>
      <c r="V165" s="70"/>
      <c r="X165" s="70"/>
      <c r="Y165" s="70"/>
      <c r="Z165" s="70"/>
      <c r="AA165" s="70"/>
      <c r="AB165" s="71"/>
      <c r="AC165" s="71"/>
      <c r="AD165" s="72"/>
      <c r="AE165" s="15"/>
      <c r="AF165" s="15"/>
      <c r="AG165" s="70"/>
      <c r="AH165" s="68"/>
      <c r="AI165" s="70"/>
      <c r="AJ165" s="70"/>
    </row>
    <row r="166" spans="1:36">
      <c r="A166" s="15"/>
      <c r="B166" s="15"/>
      <c r="C166" s="15"/>
      <c r="D166" s="15"/>
      <c r="E166" s="63"/>
      <c r="F166" s="64"/>
      <c r="G166" s="64"/>
      <c r="H166" s="64"/>
      <c r="I166" s="69"/>
      <c r="J166" s="13"/>
      <c r="K166" s="66"/>
      <c r="L166" s="15" t="s">
        <v>255</v>
      </c>
      <c r="M166" s="6">
        <v>119.10828211</v>
      </c>
      <c r="N166" s="6">
        <v>25.044849630000002</v>
      </c>
      <c r="O166" s="65">
        <v>25.04</v>
      </c>
      <c r="P166" s="65">
        <v>3.10000000000012E-2</v>
      </c>
      <c r="Q166" s="67"/>
      <c r="R166" s="67"/>
      <c r="S166" s="70"/>
      <c r="T166" s="70"/>
      <c r="U166" s="70"/>
      <c r="V166" s="70"/>
      <c r="X166" s="70"/>
      <c r="Y166" s="70"/>
      <c r="Z166" s="70"/>
      <c r="AA166" s="70"/>
      <c r="AB166" s="71"/>
      <c r="AC166" s="71"/>
      <c r="AD166" s="72"/>
      <c r="AE166" s="15"/>
      <c r="AF166" s="15"/>
      <c r="AG166" s="70"/>
      <c r="AH166" s="68"/>
      <c r="AI166" s="70"/>
      <c r="AJ166" s="70"/>
    </row>
    <row r="167" spans="1:36">
      <c r="A167" s="15"/>
      <c r="B167" s="15"/>
      <c r="C167" s="15"/>
      <c r="D167" s="15"/>
      <c r="E167" s="63"/>
      <c r="F167" s="64"/>
      <c r="G167" s="64"/>
      <c r="H167" s="64"/>
      <c r="I167" s="69"/>
      <c r="J167" s="13"/>
      <c r="K167" s="66"/>
      <c r="L167" s="15" t="s">
        <v>256</v>
      </c>
      <c r="M167" s="6">
        <v>119.10825463</v>
      </c>
      <c r="N167" s="6">
        <v>25.044827789999999</v>
      </c>
      <c r="O167" s="65">
        <v>28.71</v>
      </c>
      <c r="P167" s="65">
        <v>-0.305999999999998</v>
      </c>
      <c r="Q167" s="67"/>
      <c r="R167" s="67"/>
      <c r="S167" s="70"/>
      <c r="T167" s="70"/>
      <c r="U167" s="70"/>
      <c r="V167" s="70"/>
      <c r="X167" s="70"/>
      <c r="Y167" s="70"/>
      <c r="Z167" s="70"/>
      <c r="AA167" s="70"/>
      <c r="AB167" s="71"/>
      <c r="AC167" s="71"/>
      <c r="AD167" s="72"/>
      <c r="AE167" s="15"/>
      <c r="AF167" s="15"/>
      <c r="AG167" s="70"/>
      <c r="AH167" s="68"/>
      <c r="AI167" s="70"/>
      <c r="AJ167" s="70"/>
    </row>
    <row r="168" spans="1:36">
      <c r="A168" s="15">
        <v>8</v>
      </c>
      <c r="B168" s="63" t="s">
        <v>49</v>
      </c>
      <c r="C168" s="63" t="s">
        <v>0</v>
      </c>
      <c r="D168" s="15">
        <v>3505210161</v>
      </c>
      <c r="E168" s="63" t="s">
        <v>257</v>
      </c>
      <c r="F168" s="64" t="s">
        <v>84</v>
      </c>
      <c r="G168" s="64" t="s">
        <v>163</v>
      </c>
      <c r="H168" s="64" t="s">
        <v>164</v>
      </c>
      <c r="I168" s="15" t="s">
        <v>258</v>
      </c>
      <c r="J168" s="13">
        <v>83</v>
      </c>
      <c r="K168" s="65">
        <v>224.6</v>
      </c>
      <c r="L168" s="15" t="s">
        <v>259</v>
      </c>
      <c r="M168" s="6">
        <v>118.90733109999999</v>
      </c>
      <c r="N168" s="6">
        <v>24.92175087</v>
      </c>
      <c r="O168" s="65">
        <v>0</v>
      </c>
      <c r="P168" s="65">
        <v>2.875</v>
      </c>
      <c r="Q168" s="67">
        <v>2.1471967597527199E-2</v>
      </c>
      <c r="R168" s="67">
        <v>0.19434149803984099</v>
      </c>
      <c r="S168" s="67">
        <v>2.3633341001716799</v>
      </c>
      <c r="T168" s="67">
        <v>0.44655416178552099</v>
      </c>
      <c r="U168" s="67">
        <v>8.0238252862681707E-3</v>
      </c>
      <c r="V168" s="67">
        <v>1.5300993716125</v>
      </c>
      <c r="W168" s="15">
        <v>173</v>
      </c>
      <c r="X168" s="15">
        <v>5.4724072000000001</v>
      </c>
      <c r="Y168" s="15">
        <v>4.4475920547945202</v>
      </c>
      <c r="Z168" s="15">
        <v>85</v>
      </c>
      <c r="AA168" s="15" t="s">
        <v>83</v>
      </c>
      <c r="AB168" s="15">
        <v>0.44636641704461599</v>
      </c>
      <c r="AC168" s="16">
        <v>1.25</v>
      </c>
      <c r="AD168" s="16">
        <v>5.0229999999999997</v>
      </c>
      <c r="AE168" s="15">
        <f>X168/AH168</f>
        <v>5.1290860871296351</v>
      </c>
      <c r="AF168" s="15">
        <f>AH168/(AG168*AJ168)*100</f>
        <v>10.329187282978236</v>
      </c>
      <c r="AG168" s="68">
        <v>2.2699152288342699</v>
      </c>
      <c r="AH168" s="68">
        <f>0.39*POWER(9.8,0.2)*POWER((AJ168*POWER(AI168,2)),0.4)</f>
        <v>1.0669361182554251</v>
      </c>
      <c r="AI168" s="15">
        <v>0.93218997999999997</v>
      </c>
      <c r="AJ168" s="15">
        <v>4.5505367579999998</v>
      </c>
    </row>
    <row r="169" spans="1:36">
      <c r="A169" s="15"/>
      <c r="B169" s="15"/>
      <c r="C169" s="15"/>
      <c r="D169" s="15"/>
      <c r="E169" s="63"/>
      <c r="F169" s="64"/>
      <c r="G169" s="64"/>
      <c r="H169" s="64"/>
      <c r="I169" s="69"/>
      <c r="J169" s="13"/>
      <c r="K169" s="66"/>
      <c r="L169" s="15" t="s">
        <v>260</v>
      </c>
      <c r="M169" s="6">
        <v>118.90734861999999</v>
      </c>
      <c r="N169" s="6">
        <v>24.921752770000001</v>
      </c>
      <c r="O169" s="65">
        <v>1.78</v>
      </c>
      <c r="P169" s="65">
        <v>2.633</v>
      </c>
      <c r="Q169" s="67"/>
      <c r="R169" s="67"/>
      <c r="S169" s="70"/>
      <c r="T169" s="70"/>
      <c r="U169" s="70"/>
      <c r="V169" s="70"/>
      <c r="X169" s="70"/>
      <c r="Y169" s="70"/>
      <c r="Z169" s="70"/>
      <c r="AA169" s="70"/>
      <c r="AB169" s="71"/>
      <c r="AC169" s="71"/>
      <c r="AD169" s="72"/>
      <c r="AE169" s="15"/>
      <c r="AF169" s="15"/>
      <c r="AG169" s="70"/>
      <c r="AH169" s="68"/>
      <c r="AI169" s="70"/>
      <c r="AJ169" s="70"/>
    </row>
    <row r="170" spans="1:36">
      <c r="A170" s="15"/>
      <c r="B170" s="15"/>
      <c r="C170" s="15"/>
      <c r="D170" s="15"/>
      <c r="E170" s="63"/>
      <c r="F170" s="64"/>
      <c r="G170" s="64"/>
      <c r="H170" s="64"/>
      <c r="I170" s="69"/>
      <c r="J170" s="13"/>
      <c r="K170" s="66"/>
      <c r="L170" s="15" t="s">
        <v>261</v>
      </c>
      <c r="M170" s="6">
        <v>118.9073671</v>
      </c>
      <c r="N170" s="6">
        <v>24.921754400000001</v>
      </c>
      <c r="O170" s="65">
        <v>3.66</v>
      </c>
      <c r="P170" s="65">
        <v>2.3559999999999999</v>
      </c>
      <c r="Q170" s="67"/>
      <c r="R170" s="67"/>
      <c r="S170" s="70"/>
      <c r="T170" s="70"/>
      <c r="U170" s="70"/>
      <c r="V170" s="70"/>
      <c r="X170" s="70"/>
      <c r="Y170" s="70"/>
      <c r="Z170" s="70"/>
      <c r="AA170" s="70"/>
      <c r="AB170" s="71"/>
      <c r="AC170" s="71"/>
      <c r="AD170" s="72"/>
      <c r="AE170" s="15"/>
      <c r="AF170" s="15"/>
      <c r="AG170" s="70"/>
      <c r="AH170" s="68"/>
      <c r="AI170" s="70"/>
      <c r="AJ170" s="70"/>
    </row>
    <row r="171" spans="1:36">
      <c r="A171" s="15"/>
      <c r="B171" s="15"/>
      <c r="C171" s="15"/>
      <c r="D171" s="15"/>
      <c r="E171" s="63"/>
      <c r="F171" s="64"/>
      <c r="G171" s="64"/>
      <c r="H171" s="64"/>
      <c r="I171" s="69"/>
      <c r="J171" s="13"/>
      <c r="K171" s="66"/>
      <c r="L171" s="15" t="s">
        <v>262</v>
      </c>
      <c r="M171" s="6">
        <v>118.90741745</v>
      </c>
      <c r="N171" s="6">
        <v>24.921759340000001</v>
      </c>
      <c r="O171" s="65">
        <v>8.77</v>
      </c>
      <c r="P171" s="65">
        <v>2.169</v>
      </c>
      <c r="Q171" s="67"/>
      <c r="R171" s="67"/>
      <c r="S171" s="70"/>
      <c r="T171" s="70"/>
      <c r="U171" s="70"/>
      <c r="V171" s="70"/>
      <c r="X171" s="70"/>
      <c r="Y171" s="70"/>
      <c r="Z171" s="70"/>
      <c r="AA171" s="70"/>
      <c r="AB171" s="71"/>
      <c r="AC171" s="71"/>
      <c r="AD171" s="72"/>
      <c r="AE171" s="15"/>
      <c r="AF171" s="15"/>
      <c r="AG171" s="70"/>
      <c r="AH171" s="68"/>
      <c r="AI171" s="70"/>
      <c r="AJ171" s="70"/>
    </row>
    <row r="172" spans="1:36">
      <c r="A172" s="15"/>
      <c r="B172" s="15"/>
      <c r="C172" s="15"/>
      <c r="D172" s="15"/>
      <c r="E172" s="63"/>
      <c r="F172" s="64"/>
      <c r="G172" s="64"/>
      <c r="H172" s="64"/>
      <c r="I172" s="69"/>
      <c r="J172" s="13"/>
      <c r="K172" s="66"/>
      <c r="L172" s="15" t="s">
        <v>263</v>
      </c>
      <c r="M172" s="6">
        <v>118.90748397999999</v>
      </c>
      <c r="N172" s="6">
        <v>24.9217668</v>
      </c>
      <c r="O172" s="65">
        <v>15.55</v>
      </c>
      <c r="P172" s="65">
        <v>2.0310000000000001</v>
      </c>
      <c r="Q172" s="67"/>
      <c r="R172" s="67"/>
      <c r="S172" s="70"/>
      <c r="T172" s="70"/>
      <c r="U172" s="70"/>
      <c r="V172" s="70"/>
      <c r="X172" s="70"/>
      <c r="Y172" s="70"/>
      <c r="Z172" s="70"/>
      <c r="AA172" s="70"/>
      <c r="AB172" s="71"/>
      <c r="AC172" s="71"/>
      <c r="AD172" s="72"/>
      <c r="AE172" s="15"/>
      <c r="AF172" s="15"/>
      <c r="AG172" s="70"/>
      <c r="AH172" s="68"/>
      <c r="AI172" s="70"/>
      <c r="AJ172" s="70"/>
    </row>
    <row r="173" spans="1:36">
      <c r="A173" s="15"/>
      <c r="B173" s="15"/>
      <c r="C173" s="15"/>
      <c r="D173" s="15"/>
      <c r="E173" s="63"/>
      <c r="F173" s="64"/>
      <c r="G173" s="64"/>
      <c r="H173" s="64"/>
      <c r="I173" s="69"/>
      <c r="J173" s="13"/>
      <c r="K173" s="66"/>
      <c r="L173" s="15" t="s">
        <v>264</v>
      </c>
      <c r="M173" s="6">
        <v>118.90760611</v>
      </c>
      <c r="N173" s="6">
        <v>24.921779399999998</v>
      </c>
      <c r="O173" s="65">
        <v>27.96</v>
      </c>
      <c r="P173" s="65">
        <v>1.8480000000000001</v>
      </c>
      <c r="Q173" s="67"/>
      <c r="R173" s="67"/>
      <c r="S173" s="70"/>
      <c r="T173" s="70"/>
      <c r="U173" s="70"/>
      <c r="V173" s="70"/>
      <c r="X173" s="70"/>
      <c r="Y173" s="70"/>
      <c r="Z173" s="70"/>
      <c r="AA173" s="70"/>
      <c r="AB173" s="71"/>
      <c r="AC173" s="71"/>
      <c r="AD173" s="72"/>
      <c r="AE173" s="15"/>
      <c r="AF173" s="15"/>
      <c r="AG173" s="70"/>
      <c r="AH173" s="68"/>
      <c r="AI173" s="70"/>
      <c r="AJ173" s="70"/>
    </row>
    <row r="174" spans="1:36">
      <c r="A174" s="15"/>
      <c r="B174" s="15"/>
      <c r="C174" s="15"/>
      <c r="D174" s="15"/>
      <c r="E174" s="63"/>
      <c r="F174" s="64"/>
      <c r="G174" s="64"/>
      <c r="H174" s="64"/>
      <c r="I174" s="69"/>
      <c r="J174" s="13"/>
      <c r="K174" s="66"/>
      <c r="L174" s="15" t="s">
        <v>265</v>
      </c>
      <c r="M174" s="6">
        <v>118.90771681</v>
      </c>
      <c r="N174" s="6">
        <v>24.921791249999998</v>
      </c>
      <c r="O174" s="65">
        <v>39.229999999999997</v>
      </c>
      <c r="P174" s="65">
        <v>1.6120000000000001</v>
      </c>
      <c r="Q174" s="67"/>
      <c r="R174" s="67"/>
      <c r="S174" s="70"/>
      <c r="T174" s="70"/>
      <c r="U174" s="70"/>
      <c r="V174" s="70"/>
      <c r="X174" s="70"/>
      <c r="Y174" s="70"/>
      <c r="Z174" s="70"/>
      <c r="AA174" s="70"/>
      <c r="AB174" s="71"/>
      <c r="AC174" s="71"/>
      <c r="AD174" s="72"/>
      <c r="AE174" s="15"/>
      <c r="AF174" s="15"/>
      <c r="AG174" s="70"/>
      <c r="AH174" s="68"/>
      <c r="AI174" s="70"/>
      <c r="AJ174" s="70"/>
    </row>
    <row r="175" spans="1:36">
      <c r="A175" s="15"/>
      <c r="B175" s="15"/>
      <c r="C175" s="15"/>
      <c r="D175" s="15"/>
      <c r="E175" s="63"/>
      <c r="F175" s="64"/>
      <c r="G175" s="64"/>
      <c r="H175" s="64"/>
      <c r="I175" s="69"/>
      <c r="J175" s="13"/>
      <c r="K175" s="66"/>
      <c r="L175" s="15" t="s">
        <v>266</v>
      </c>
      <c r="M175" s="6">
        <v>118.90781376</v>
      </c>
      <c r="N175" s="6">
        <v>24.92180205</v>
      </c>
      <c r="O175" s="65">
        <v>49.09</v>
      </c>
      <c r="P175" s="65">
        <v>1.4670000000000001</v>
      </c>
      <c r="Q175" s="67"/>
      <c r="R175" s="67"/>
      <c r="S175" s="70"/>
      <c r="T175" s="70"/>
      <c r="U175" s="70"/>
      <c r="V175" s="70"/>
      <c r="X175" s="70"/>
      <c r="Y175" s="70"/>
      <c r="Z175" s="70"/>
      <c r="AA175" s="70"/>
      <c r="AB175" s="71"/>
      <c r="AC175" s="71"/>
      <c r="AD175" s="72"/>
      <c r="AE175" s="15"/>
      <c r="AF175" s="15"/>
      <c r="AG175" s="70"/>
      <c r="AH175" s="68"/>
      <c r="AI175" s="70"/>
      <c r="AJ175" s="70"/>
    </row>
    <row r="176" spans="1:36">
      <c r="A176" s="15"/>
      <c r="B176" s="15"/>
      <c r="C176" s="15"/>
      <c r="D176" s="15"/>
      <c r="E176" s="63"/>
      <c r="F176" s="64"/>
      <c r="G176" s="64"/>
      <c r="H176" s="64"/>
      <c r="I176" s="69"/>
      <c r="J176" s="13"/>
      <c r="K176" s="66"/>
      <c r="L176" s="15" t="s">
        <v>267</v>
      </c>
      <c r="M176" s="6">
        <v>118.90791823000001</v>
      </c>
      <c r="N176" s="6">
        <v>24.921812670000001</v>
      </c>
      <c r="O176" s="65">
        <v>59.71</v>
      </c>
      <c r="P176" s="65">
        <v>1.429</v>
      </c>
      <c r="Q176" s="67"/>
      <c r="R176" s="67"/>
      <c r="S176" s="70"/>
      <c r="T176" s="70"/>
      <c r="U176" s="70"/>
      <c r="V176" s="70"/>
      <c r="X176" s="70"/>
      <c r="Y176" s="70"/>
      <c r="Z176" s="70"/>
      <c r="AA176" s="70"/>
      <c r="AB176" s="71"/>
      <c r="AC176" s="71"/>
      <c r="AD176" s="72"/>
      <c r="AE176" s="15"/>
      <c r="AF176" s="15"/>
      <c r="AG176" s="70"/>
      <c r="AH176" s="68"/>
      <c r="AI176" s="70"/>
      <c r="AJ176" s="70"/>
    </row>
    <row r="177" spans="1:36">
      <c r="A177" s="15"/>
      <c r="B177" s="15"/>
      <c r="C177" s="15"/>
      <c r="D177" s="15"/>
      <c r="E177" s="63"/>
      <c r="F177" s="64"/>
      <c r="G177" s="64"/>
      <c r="H177" s="64"/>
      <c r="I177" s="69"/>
      <c r="J177" s="13"/>
      <c r="K177" s="66"/>
      <c r="L177" s="15" t="s">
        <v>268</v>
      </c>
      <c r="M177" s="6">
        <v>118.90805636</v>
      </c>
      <c r="N177" s="6">
        <v>24.921827789999998</v>
      </c>
      <c r="O177" s="65">
        <v>73.77</v>
      </c>
      <c r="P177" s="65">
        <v>1.248</v>
      </c>
      <c r="Q177" s="67"/>
      <c r="R177" s="67"/>
      <c r="S177" s="70"/>
      <c r="T177" s="70"/>
      <c r="U177" s="70"/>
      <c r="V177" s="70"/>
      <c r="X177" s="70"/>
      <c r="Y177" s="70"/>
      <c r="Z177" s="70"/>
      <c r="AA177" s="70"/>
      <c r="AB177" s="71"/>
      <c r="AC177" s="71"/>
      <c r="AD177" s="72"/>
      <c r="AE177" s="15"/>
      <c r="AF177" s="15"/>
      <c r="AG177" s="70"/>
      <c r="AH177" s="68"/>
      <c r="AI177" s="70"/>
      <c r="AJ177" s="70"/>
    </row>
    <row r="178" spans="1:36">
      <c r="A178" s="15"/>
      <c r="B178" s="15"/>
      <c r="C178" s="15"/>
      <c r="D178" s="15"/>
      <c r="E178" s="63"/>
      <c r="F178" s="64"/>
      <c r="G178" s="64"/>
      <c r="H178" s="64"/>
      <c r="I178" s="69"/>
      <c r="J178" s="13"/>
      <c r="K178" s="66"/>
      <c r="L178" s="15" t="s">
        <v>269</v>
      </c>
      <c r="M178" s="6">
        <v>118.90823174000001</v>
      </c>
      <c r="N178" s="6">
        <v>24.921845439999998</v>
      </c>
      <c r="O178" s="65">
        <v>91.59</v>
      </c>
      <c r="P178" s="65">
        <v>0.95500000000000096</v>
      </c>
      <c r="Q178" s="67"/>
      <c r="R178" s="67"/>
      <c r="S178" s="70"/>
      <c r="T178" s="70"/>
      <c r="U178" s="70"/>
      <c r="V178" s="70"/>
      <c r="X178" s="70"/>
      <c r="Y178" s="70"/>
      <c r="Z178" s="70"/>
      <c r="AA178" s="70"/>
      <c r="AB178" s="71"/>
      <c r="AC178" s="71"/>
      <c r="AD178" s="72"/>
      <c r="AE178" s="15"/>
      <c r="AF178" s="15"/>
      <c r="AG178" s="70"/>
      <c r="AH178" s="68"/>
      <c r="AI178" s="70"/>
      <c r="AJ178" s="70"/>
    </row>
    <row r="179" spans="1:36">
      <c r="A179" s="15"/>
      <c r="B179" s="15"/>
      <c r="C179" s="15"/>
      <c r="D179" s="15"/>
      <c r="E179" s="63"/>
      <c r="F179" s="64"/>
      <c r="G179" s="64"/>
      <c r="H179" s="64"/>
      <c r="I179" s="69"/>
      <c r="J179" s="13"/>
      <c r="K179" s="66"/>
      <c r="L179" s="15" t="s">
        <v>270</v>
      </c>
      <c r="M179" s="6">
        <v>118.90844322</v>
      </c>
      <c r="N179" s="6">
        <v>24.92186792</v>
      </c>
      <c r="O179" s="65">
        <v>113.1</v>
      </c>
      <c r="P179" s="65">
        <v>0.46100000000000102</v>
      </c>
      <c r="Q179" s="67"/>
      <c r="R179" s="67"/>
      <c r="S179" s="70"/>
      <c r="T179" s="70"/>
      <c r="U179" s="70"/>
      <c r="V179" s="70"/>
      <c r="X179" s="70"/>
      <c r="Y179" s="70"/>
      <c r="Z179" s="70"/>
      <c r="AA179" s="70"/>
      <c r="AB179" s="71"/>
      <c r="AC179" s="71"/>
      <c r="AD179" s="72"/>
      <c r="AE179" s="15"/>
      <c r="AF179" s="15"/>
      <c r="AG179" s="70"/>
      <c r="AH179" s="68"/>
      <c r="AI179" s="70"/>
      <c r="AJ179" s="70"/>
    </row>
    <row r="180" spans="1:36">
      <c r="A180" s="15"/>
      <c r="B180" s="15"/>
      <c r="C180" s="15"/>
      <c r="D180" s="15"/>
      <c r="E180" s="63"/>
      <c r="F180" s="64"/>
      <c r="G180" s="64"/>
      <c r="H180" s="64"/>
      <c r="I180" s="69"/>
      <c r="J180" s="13"/>
      <c r="K180" s="66"/>
      <c r="L180" s="15" t="s">
        <v>271</v>
      </c>
      <c r="M180" s="6">
        <v>118.90863639</v>
      </c>
      <c r="N180" s="6">
        <v>24.921888549999998</v>
      </c>
      <c r="O180" s="65">
        <v>132.75</v>
      </c>
      <c r="P180" s="65">
        <v>-8.9999999999996697E-3</v>
      </c>
      <c r="Q180" s="67"/>
      <c r="R180" s="67"/>
      <c r="S180" s="70"/>
      <c r="T180" s="70"/>
      <c r="U180" s="70"/>
      <c r="V180" s="70"/>
      <c r="X180" s="70"/>
      <c r="Y180" s="70"/>
      <c r="Z180" s="70"/>
      <c r="AA180" s="70"/>
      <c r="AB180" s="71"/>
      <c r="AC180" s="71"/>
      <c r="AD180" s="72"/>
      <c r="AE180" s="15"/>
      <c r="AF180" s="15"/>
      <c r="AG180" s="70"/>
      <c r="AH180" s="68"/>
      <c r="AI180" s="70"/>
      <c r="AJ180" s="70"/>
    </row>
    <row r="181" spans="1:36">
      <c r="A181" s="15"/>
      <c r="B181" s="15"/>
      <c r="C181" s="15"/>
      <c r="D181" s="15"/>
      <c r="E181" s="63"/>
      <c r="F181" s="64"/>
      <c r="G181" s="64"/>
      <c r="H181" s="64"/>
      <c r="I181" s="69"/>
      <c r="J181" s="13"/>
      <c r="K181" s="66"/>
      <c r="L181" s="15" t="s">
        <v>272</v>
      </c>
      <c r="M181" s="6">
        <v>118.90884229</v>
      </c>
      <c r="N181" s="6">
        <v>24.921909769999999</v>
      </c>
      <c r="O181" s="65">
        <v>153.69</v>
      </c>
      <c r="P181" s="65">
        <v>-0.55600000000000005</v>
      </c>
      <c r="Q181" s="67"/>
      <c r="R181" s="67"/>
      <c r="S181" s="70"/>
      <c r="T181" s="70"/>
      <c r="U181" s="70"/>
      <c r="V181" s="70"/>
      <c r="X181" s="70"/>
      <c r="Y181" s="70"/>
      <c r="Z181" s="70"/>
      <c r="AA181" s="70"/>
      <c r="AB181" s="71"/>
      <c r="AC181" s="71"/>
      <c r="AD181" s="72"/>
      <c r="AE181" s="15"/>
      <c r="AF181" s="15"/>
      <c r="AG181" s="70"/>
      <c r="AH181" s="68"/>
      <c r="AI181" s="70"/>
      <c r="AJ181" s="70"/>
    </row>
    <row r="182" spans="1:36">
      <c r="A182" s="15"/>
      <c r="B182" s="15"/>
      <c r="C182" s="15"/>
      <c r="D182" s="15"/>
      <c r="E182" s="63"/>
      <c r="F182" s="64"/>
      <c r="G182" s="64"/>
      <c r="H182" s="64"/>
      <c r="I182" s="69"/>
      <c r="J182" s="13"/>
      <c r="K182" s="66"/>
      <c r="L182" s="15" t="s">
        <v>273</v>
      </c>
      <c r="M182" s="6">
        <v>118.90899738</v>
      </c>
      <c r="N182" s="6">
        <v>24.921926119999998</v>
      </c>
      <c r="O182" s="65">
        <v>169.46</v>
      </c>
      <c r="P182" s="65">
        <v>-0.94199999999999995</v>
      </c>
      <c r="Q182" s="67"/>
      <c r="R182" s="67"/>
      <c r="S182" s="70"/>
      <c r="T182" s="70"/>
      <c r="U182" s="70"/>
      <c r="V182" s="70"/>
      <c r="X182" s="70"/>
      <c r="Y182" s="70"/>
      <c r="Z182" s="70"/>
      <c r="AA182" s="70"/>
      <c r="AB182" s="71"/>
      <c r="AC182" s="71"/>
      <c r="AD182" s="72"/>
      <c r="AE182" s="15"/>
      <c r="AF182" s="15"/>
      <c r="AG182" s="70"/>
      <c r="AH182" s="68"/>
      <c r="AI182" s="70"/>
      <c r="AJ182" s="70"/>
    </row>
    <row r="183" spans="1:36">
      <c r="A183" s="15"/>
      <c r="B183" s="15"/>
      <c r="C183" s="15"/>
      <c r="D183" s="15"/>
      <c r="E183" s="63"/>
      <c r="F183" s="64"/>
      <c r="G183" s="64"/>
      <c r="H183" s="64"/>
      <c r="I183" s="69"/>
      <c r="J183" s="13"/>
      <c r="K183" s="66"/>
      <c r="L183" s="15" t="s">
        <v>274</v>
      </c>
      <c r="M183" s="6">
        <v>118.90919361</v>
      </c>
      <c r="N183" s="6">
        <v>24.921947079999999</v>
      </c>
      <c r="O183" s="65">
        <v>189.42</v>
      </c>
      <c r="P183" s="65">
        <v>-1.3959999999999999</v>
      </c>
      <c r="Q183" s="67"/>
      <c r="R183" s="67"/>
      <c r="S183" s="70"/>
      <c r="T183" s="70"/>
      <c r="U183" s="70"/>
      <c r="V183" s="70"/>
      <c r="X183" s="70"/>
      <c r="Y183" s="70"/>
      <c r="Z183" s="70"/>
      <c r="AA183" s="70"/>
      <c r="AB183" s="71"/>
      <c r="AC183" s="71"/>
      <c r="AD183" s="72"/>
      <c r="AE183" s="15"/>
      <c r="AF183" s="15"/>
      <c r="AG183" s="70"/>
      <c r="AH183" s="68"/>
      <c r="AI183" s="70"/>
      <c r="AJ183" s="70"/>
    </row>
    <row r="184" spans="1:36">
      <c r="A184" s="15">
        <v>10</v>
      </c>
      <c r="B184" s="63" t="s">
        <v>49</v>
      </c>
      <c r="C184" s="63" t="s">
        <v>0</v>
      </c>
      <c r="D184" s="15">
        <v>3505820011</v>
      </c>
      <c r="E184" s="63" t="s">
        <v>275</v>
      </c>
      <c r="F184" s="64" t="s">
        <v>84</v>
      </c>
      <c r="G184" s="64" t="s">
        <v>163</v>
      </c>
      <c r="H184" s="64" t="s">
        <v>276</v>
      </c>
      <c r="I184" s="15" t="s">
        <v>277</v>
      </c>
      <c r="J184" s="13">
        <v>105</v>
      </c>
      <c r="K184" s="65">
        <v>199.94</v>
      </c>
      <c r="L184" s="15" t="s">
        <v>278</v>
      </c>
      <c r="M184" s="6">
        <v>118.64496210999999</v>
      </c>
      <c r="N184" s="6">
        <v>24.662286760000001</v>
      </c>
      <c r="O184" s="65">
        <v>0</v>
      </c>
      <c r="P184" s="65">
        <v>2.6309999999999998</v>
      </c>
      <c r="Q184" s="67">
        <v>1.66086723768737E-2</v>
      </c>
      <c r="R184" s="67">
        <v>0.56955826963123801</v>
      </c>
      <c r="S184" s="67">
        <v>0.81208464802394498</v>
      </c>
      <c r="T184" s="67">
        <v>1.0907998573816899</v>
      </c>
      <c r="U184" s="67">
        <v>-0.377688007451987</v>
      </c>
      <c r="V184" s="67">
        <v>1.0143917467724599</v>
      </c>
      <c r="W184" s="15">
        <v>177</v>
      </c>
      <c r="X184" s="15">
        <v>5.139888</v>
      </c>
      <c r="Y184" s="15">
        <v>4.17062196986301</v>
      </c>
      <c r="Z184" s="15">
        <v>85</v>
      </c>
      <c r="AA184" s="15" t="s">
        <v>83</v>
      </c>
      <c r="AB184" s="15">
        <v>0.47611011496677602</v>
      </c>
      <c r="AC184" s="16">
        <v>1.3069999999999999</v>
      </c>
      <c r="AD184" s="16">
        <v>5.508</v>
      </c>
      <c r="AE184" s="15">
        <f>X184/AH184</f>
        <v>4.6288044383873599</v>
      </c>
      <c r="AF184" s="15">
        <f>AH184/(AG184*AJ184)*100</f>
        <v>2.5534149345229804</v>
      </c>
      <c r="AG184" s="68">
        <v>8.7880680748709601</v>
      </c>
      <c r="AH184" s="68">
        <f>0.39*POWER(9.8,0.2)*POWER((AJ184*POWER(AI184,2)),0.4)</f>
        <v>1.1104137295959511</v>
      </c>
      <c r="AI184" s="15">
        <v>0.93968813399999995</v>
      </c>
      <c r="AJ184" s="15">
        <v>4.9484594560000001</v>
      </c>
    </row>
    <row r="185" spans="1:36">
      <c r="A185" s="15"/>
      <c r="B185" s="15"/>
      <c r="C185" s="15"/>
      <c r="D185" s="15"/>
      <c r="E185" s="63"/>
      <c r="F185" s="64"/>
      <c r="G185" s="64"/>
      <c r="H185" s="64"/>
      <c r="I185" s="69"/>
      <c r="J185" s="13"/>
      <c r="K185" s="66"/>
      <c r="L185" s="15" t="s">
        <v>279</v>
      </c>
      <c r="M185" s="6">
        <v>118.64497622</v>
      </c>
      <c r="N185" s="6">
        <v>24.662284209999999</v>
      </c>
      <c r="O185" s="65">
        <v>1.45</v>
      </c>
      <c r="P185" s="65">
        <v>2.4239999999999999</v>
      </c>
      <c r="Q185" s="67"/>
      <c r="R185" s="67"/>
      <c r="S185" s="70"/>
      <c r="T185" s="70"/>
      <c r="U185" s="70"/>
      <c r="V185" s="70"/>
      <c r="X185" s="70"/>
      <c r="Y185" s="70"/>
      <c r="Z185" s="70"/>
      <c r="AA185" s="70"/>
      <c r="AB185" s="71"/>
      <c r="AC185" s="71"/>
      <c r="AD185" s="72"/>
      <c r="AE185" s="15"/>
      <c r="AF185" s="15"/>
      <c r="AG185" s="70"/>
      <c r="AH185" s="68"/>
      <c r="AI185" s="70"/>
      <c r="AJ185" s="70"/>
    </row>
    <row r="186" spans="1:36">
      <c r="A186" s="15"/>
      <c r="B186" s="15"/>
      <c r="C186" s="15"/>
      <c r="D186" s="15"/>
      <c r="E186" s="63"/>
      <c r="F186" s="64"/>
      <c r="G186" s="64"/>
      <c r="H186" s="64"/>
      <c r="I186" s="69"/>
      <c r="J186" s="13"/>
      <c r="K186" s="66"/>
      <c r="L186" s="15" t="s">
        <v>280</v>
      </c>
      <c r="M186" s="6">
        <v>118.64499696999999</v>
      </c>
      <c r="N186" s="6">
        <v>24.662278780000001</v>
      </c>
      <c r="O186" s="65">
        <v>3.64</v>
      </c>
      <c r="P186" s="65">
        <v>2.1230000000000002</v>
      </c>
      <c r="Q186" s="67"/>
      <c r="R186" s="67"/>
      <c r="S186" s="70"/>
      <c r="T186" s="70"/>
      <c r="U186" s="70"/>
      <c r="V186" s="70"/>
      <c r="X186" s="70"/>
      <c r="Y186" s="70"/>
      <c r="Z186" s="70"/>
      <c r="AA186" s="70"/>
      <c r="AB186" s="71"/>
      <c r="AC186" s="71"/>
      <c r="AD186" s="72"/>
      <c r="AE186" s="15"/>
      <c r="AF186" s="15"/>
      <c r="AG186" s="70"/>
      <c r="AH186" s="68"/>
      <c r="AI186" s="70"/>
      <c r="AJ186" s="70"/>
    </row>
    <row r="187" spans="1:36">
      <c r="A187" s="15"/>
      <c r="B187" s="15"/>
      <c r="C187" s="15"/>
      <c r="D187" s="15"/>
      <c r="E187" s="63"/>
      <c r="F187" s="64"/>
      <c r="G187" s="64"/>
      <c r="H187" s="64"/>
      <c r="I187" s="69"/>
      <c r="J187" s="13"/>
      <c r="K187" s="66"/>
      <c r="L187" s="15" t="s">
        <v>281</v>
      </c>
      <c r="M187" s="6">
        <v>118.64501899</v>
      </c>
      <c r="N187" s="6">
        <v>24.662274149999998</v>
      </c>
      <c r="O187" s="65">
        <v>5.93</v>
      </c>
      <c r="P187" s="65">
        <v>1.8129999999999999</v>
      </c>
      <c r="Q187" s="67"/>
      <c r="R187" s="67"/>
      <c r="S187" s="70"/>
      <c r="T187" s="70"/>
      <c r="U187" s="70"/>
      <c r="V187" s="70"/>
      <c r="X187" s="70"/>
      <c r="Y187" s="70"/>
      <c r="Z187" s="70"/>
      <c r="AA187" s="70"/>
      <c r="AB187" s="71"/>
      <c r="AC187" s="71"/>
      <c r="AD187" s="72"/>
      <c r="AE187" s="15"/>
      <c r="AF187" s="15"/>
      <c r="AG187" s="15"/>
      <c r="AH187" s="68"/>
      <c r="AI187" s="15"/>
      <c r="AJ187" s="15"/>
    </row>
    <row r="188" spans="1:36">
      <c r="A188" s="15"/>
      <c r="B188" s="15"/>
      <c r="C188" s="15"/>
      <c r="D188" s="15"/>
      <c r="E188" s="63"/>
      <c r="F188" s="64"/>
      <c r="G188" s="64"/>
      <c r="H188" s="64"/>
      <c r="I188" s="69"/>
      <c r="J188" s="13"/>
      <c r="K188" s="66"/>
      <c r="L188" s="15" t="s">
        <v>282</v>
      </c>
      <c r="M188" s="6">
        <v>118.64504259</v>
      </c>
      <c r="N188" s="6">
        <v>24.662266800000001</v>
      </c>
      <c r="O188" s="65">
        <v>8.44</v>
      </c>
      <c r="P188" s="65">
        <v>1.5620000000000001</v>
      </c>
      <c r="Q188" s="67"/>
      <c r="R188" s="67"/>
      <c r="S188" s="70"/>
      <c r="T188" s="70"/>
      <c r="U188" s="70"/>
      <c r="V188" s="70"/>
      <c r="X188" s="70"/>
      <c r="Y188" s="70"/>
      <c r="Z188" s="70"/>
      <c r="AA188" s="70"/>
      <c r="AB188" s="71"/>
      <c r="AC188" s="71"/>
      <c r="AD188" s="72"/>
      <c r="AE188" s="15"/>
      <c r="AF188" s="15"/>
      <c r="AG188" s="70"/>
      <c r="AH188" s="68"/>
      <c r="AI188" s="70"/>
      <c r="AJ188" s="70"/>
    </row>
    <row r="189" spans="1:36">
      <c r="A189" s="15"/>
      <c r="B189" s="15"/>
      <c r="C189" s="15"/>
      <c r="D189" s="15"/>
      <c r="E189" s="63"/>
      <c r="F189" s="64"/>
      <c r="G189" s="64"/>
      <c r="H189" s="64"/>
      <c r="I189" s="69"/>
      <c r="J189" s="13"/>
      <c r="K189" s="66"/>
      <c r="L189" s="15" t="s">
        <v>283</v>
      </c>
      <c r="M189" s="6">
        <v>118.64506546</v>
      </c>
      <c r="N189" s="6">
        <v>24.66226369</v>
      </c>
      <c r="O189" s="65">
        <v>10.77</v>
      </c>
      <c r="P189" s="65">
        <v>1.288</v>
      </c>
      <c r="Q189" s="67"/>
      <c r="R189" s="67"/>
      <c r="S189" s="70"/>
      <c r="T189" s="70"/>
      <c r="U189" s="70"/>
      <c r="V189" s="70"/>
      <c r="X189" s="70"/>
      <c r="Y189" s="70"/>
      <c r="Z189" s="70"/>
      <c r="AA189" s="70"/>
      <c r="AB189" s="71"/>
      <c r="AC189" s="71"/>
      <c r="AD189" s="72"/>
      <c r="AE189" s="15"/>
      <c r="AF189" s="15"/>
      <c r="AG189" s="70"/>
      <c r="AH189" s="68"/>
      <c r="AI189" s="70"/>
      <c r="AJ189" s="70"/>
    </row>
    <row r="190" spans="1:36">
      <c r="A190" s="15"/>
      <c r="B190" s="15"/>
      <c r="C190" s="15"/>
      <c r="D190" s="15"/>
      <c r="E190" s="63"/>
      <c r="F190" s="64"/>
      <c r="G190" s="64"/>
      <c r="H190" s="64"/>
      <c r="I190" s="69"/>
      <c r="J190" s="13"/>
      <c r="K190" s="66"/>
      <c r="L190" s="15" t="s">
        <v>284</v>
      </c>
      <c r="M190" s="6">
        <v>118.64508949</v>
      </c>
      <c r="N190" s="6">
        <v>24.662258909999998</v>
      </c>
      <c r="O190" s="65">
        <v>13.26</v>
      </c>
      <c r="P190" s="65">
        <v>1.05</v>
      </c>
      <c r="Q190" s="67"/>
      <c r="R190" s="67"/>
      <c r="S190" s="70"/>
      <c r="T190" s="70"/>
      <c r="U190" s="70"/>
      <c r="V190" s="70"/>
      <c r="X190" s="70"/>
      <c r="Y190" s="70"/>
      <c r="Z190" s="70"/>
      <c r="AA190" s="70"/>
      <c r="AB190" s="71"/>
      <c r="AC190" s="71"/>
      <c r="AD190" s="72"/>
      <c r="AE190" s="15"/>
      <c r="AF190" s="15"/>
      <c r="AG190" s="70"/>
      <c r="AH190" s="68"/>
      <c r="AI190" s="70"/>
      <c r="AJ190" s="70"/>
    </row>
    <row r="191" spans="1:36">
      <c r="A191" s="15"/>
      <c r="B191" s="15"/>
      <c r="C191" s="15"/>
      <c r="D191" s="15"/>
      <c r="E191" s="63"/>
      <c r="F191" s="64"/>
      <c r="G191" s="64"/>
      <c r="H191" s="64"/>
      <c r="I191" s="69"/>
      <c r="J191" s="13"/>
      <c r="K191" s="66"/>
      <c r="L191" s="15" t="s">
        <v>285</v>
      </c>
      <c r="M191" s="6">
        <v>118.64511159</v>
      </c>
      <c r="N191" s="6">
        <v>24.662252599999999</v>
      </c>
      <c r="O191" s="65">
        <v>15.6</v>
      </c>
      <c r="P191" s="65">
        <v>0.85499999999999898</v>
      </c>
      <c r="Q191" s="67"/>
      <c r="R191" s="67"/>
      <c r="S191" s="70"/>
      <c r="T191" s="70"/>
      <c r="U191" s="70"/>
      <c r="V191" s="70"/>
      <c r="X191" s="70"/>
      <c r="Y191" s="70"/>
      <c r="Z191" s="70"/>
      <c r="AA191" s="70"/>
      <c r="AB191" s="71"/>
      <c r="AC191" s="71"/>
      <c r="AD191" s="72"/>
      <c r="AE191" s="15"/>
      <c r="AF191" s="15"/>
      <c r="AG191" s="70"/>
      <c r="AH191" s="68"/>
      <c r="AI191" s="70"/>
      <c r="AJ191" s="70"/>
    </row>
    <row r="192" spans="1:36">
      <c r="A192" s="15"/>
      <c r="B192" s="15"/>
      <c r="C192" s="15"/>
      <c r="D192" s="15"/>
      <c r="E192" s="63"/>
      <c r="F192" s="64"/>
      <c r="G192" s="64"/>
      <c r="H192" s="64"/>
      <c r="I192" s="69"/>
      <c r="J192" s="13"/>
      <c r="K192" s="66"/>
      <c r="L192" s="15" t="s">
        <v>286</v>
      </c>
      <c r="M192" s="6">
        <v>118.64518733</v>
      </c>
      <c r="N192" s="6">
        <v>24.66223458</v>
      </c>
      <c r="O192" s="65">
        <v>23.52</v>
      </c>
      <c r="P192" s="65">
        <v>0.97199999999999998</v>
      </c>
      <c r="Q192" s="67"/>
      <c r="R192" s="67"/>
      <c r="S192" s="70"/>
      <c r="T192" s="70"/>
      <c r="U192" s="70"/>
      <c r="V192" s="70"/>
      <c r="X192" s="70"/>
      <c r="Y192" s="70"/>
      <c r="Z192" s="70"/>
      <c r="AA192" s="70"/>
      <c r="AB192" s="71"/>
      <c r="AC192" s="71"/>
      <c r="AD192" s="72"/>
      <c r="AE192" s="15"/>
      <c r="AF192" s="15"/>
      <c r="AG192" s="70"/>
      <c r="AH192" s="68"/>
      <c r="AI192" s="70"/>
      <c r="AJ192" s="70"/>
    </row>
    <row r="193" spans="1:36">
      <c r="A193" s="15"/>
      <c r="B193" s="15"/>
      <c r="C193" s="15"/>
      <c r="D193" s="15"/>
      <c r="E193" s="63"/>
      <c r="F193" s="64"/>
      <c r="G193" s="64"/>
      <c r="H193" s="64"/>
      <c r="I193" s="69"/>
      <c r="J193" s="13"/>
      <c r="K193" s="66"/>
      <c r="L193" s="15" t="s">
        <v>287</v>
      </c>
      <c r="M193" s="6">
        <v>118.64540229000001</v>
      </c>
      <c r="N193" s="6">
        <v>24.662183939999998</v>
      </c>
      <c r="O193" s="65">
        <v>46</v>
      </c>
      <c r="P193" s="65">
        <v>0.77</v>
      </c>
      <c r="Q193" s="67"/>
      <c r="R193" s="67"/>
      <c r="S193" s="70"/>
      <c r="T193" s="70"/>
      <c r="U193" s="70"/>
      <c r="V193" s="70"/>
      <c r="X193" s="70"/>
      <c r="Y193" s="70"/>
      <c r="Z193" s="70"/>
      <c r="AA193" s="70"/>
      <c r="AB193" s="71"/>
      <c r="AC193" s="71"/>
      <c r="AD193" s="72"/>
      <c r="AE193" s="15"/>
      <c r="AF193" s="15"/>
      <c r="AG193" s="70"/>
      <c r="AH193" s="68"/>
      <c r="AI193" s="70"/>
      <c r="AJ193" s="70"/>
    </row>
    <row r="194" spans="1:36">
      <c r="A194" s="15"/>
      <c r="B194" s="15"/>
      <c r="C194" s="15"/>
      <c r="D194" s="15"/>
      <c r="E194" s="63"/>
      <c r="F194" s="64"/>
      <c r="G194" s="64"/>
      <c r="H194" s="64"/>
      <c r="I194" s="69"/>
      <c r="J194" s="13"/>
      <c r="K194" s="66"/>
      <c r="L194" s="15" t="s">
        <v>288</v>
      </c>
      <c r="M194" s="6">
        <v>118.64569134</v>
      </c>
      <c r="N194" s="6">
        <v>24.662116430000001</v>
      </c>
      <c r="O194" s="65">
        <v>76.209999999999994</v>
      </c>
      <c r="P194" s="65">
        <v>0.61200000000000099</v>
      </c>
      <c r="Q194" s="67"/>
      <c r="R194" s="67"/>
      <c r="S194" s="70"/>
      <c r="T194" s="70"/>
      <c r="U194" s="70"/>
      <c r="V194" s="70"/>
      <c r="X194" s="70"/>
      <c r="Y194" s="70"/>
      <c r="Z194" s="70"/>
      <c r="AA194" s="70"/>
      <c r="AB194" s="71"/>
      <c r="AC194" s="71"/>
      <c r="AD194" s="72"/>
      <c r="AE194" s="15"/>
      <c r="AF194" s="15"/>
      <c r="AG194" s="70"/>
      <c r="AH194" s="68"/>
      <c r="AI194" s="70"/>
      <c r="AJ194" s="70"/>
    </row>
    <row r="195" spans="1:36">
      <c r="A195" s="15"/>
      <c r="B195" s="15"/>
      <c r="C195" s="15"/>
      <c r="D195" s="15"/>
      <c r="E195" s="63"/>
      <c r="F195" s="64"/>
      <c r="G195" s="64"/>
      <c r="H195" s="64"/>
      <c r="I195" s="69"/>
      <c r="J195" s="13"/>
      <c r="K195" s="66"/>
      <c r="L195" s="15" t="s">
        <v>289</v>
      </c>
      <c r="M195" s="6">
        <v>118.64594817</v>
      </c>
      <c r="N195" s="6">
        <v>24.662055240000001</v>
      </c>
      <c r="O195" s="65">
        <v>103.08</v>
      </c>
      <c r="P195" s="65">
        <v>0.34499999999999997</v>
      </c>
      <c r="Q195" s="67"/>
      <c r="R195" s="67"/>
      <c r="S195" s="70"/>
      <c r="T195" s="70"/>
      <c r="U195" s="70"/>
      <c r="V195" s="70"/>
      <c r="X195" s="70"/>
      <c r="Y195" s="70"/>
      <c r="Z195" s="70"/>
      <c r="AA195" s="70"/>
      <c r="AB195" s="71"/>
      <c r="AC195" s="71"/>
      <c r="AD195" s="72"/>
      <c r="AE195" s="15"/>
      <c r="AF195" s="15"/>
      <c r="AG195" s="70"/>
      <c r="AH195" s="68"/>
      <c r="AI195" s="70"/>
      <c r="AJ195" s="70"/>
    </row>
    <row r="196" spans="1:36">
      <c r="A196" s="15"/>
      <c r="B196" s="15"/>
      <c r="C196" s="15"/>
      <c r="D196" s="15"/>
      <c r="E196" s="63"/>
      <c r="F196" s="64"/>
      <c r="G196" s="64"/>
      <c r="H196" s="64"/>
      <c r="I196" s="69"/>
      <c r="J196" s="13"/>
      <c r="K196" s="66"/>
      <c r="L196" s="15" t="s">
        <v>290</v>
      </c>
      <c r="M196" s="6">
        <v>118.64618095</v>
      </c>
      <c r="N196" s="6">
        <v>24.66200108</v>
      </c>
      <c r="O196" s="65">
        <v>127.4</v>
      </c>
      <c r="P196" s="65">
        <v>9.3000000000000596E-2</v>
      </c>
      <c r="Q196" s="67"/>
      <c r="R196" s="67"/>
      <c r="S196" s="70"/>
      <c r="T196" s="70"/>
      <c r="U196" s="70"/>
      <c r="V196" s="70"/>
      <c r="X196" s="70"/>
      <c r="Y196" s="70"/>
      <c r="Z196" s="70"/>
      <c r="AA196" s="70"/>
      <c r="AB196" s="71"/>
      <c r="AC196" s="71"/>
      <c r="AD196" s="72"/>
      <c r="AE196" s="15"/>
      <c r="AF196" s="15"/>
      <c r="AG196" s="70"/>
      <c r="AH196" s="68"/>
      <c r="AI196" s="70"/>
      <c r="AJ196" s="70"/>
    </row>
    <row r="197" spans="1:36">
      <c r="A197" s="15"/>
      <c r="B197" s="15"/>
      <c r="C197" s="15"/>
      <c r="D197" s="15"/>
      <c r="E197" s="63"/>
      <c r="F197" s="64"/>
      <c r="G197" s="64"/>
      <c r="H197" s="64"/>
      <c r="I197" s="69"/>
      <c r="J197" s="13"/>
      <c r="K197" s="66"/>
      <c r="L197" s="15" t="s">
        <v>291</v>
      </c>
      <c r="M197" s="6">
        <v>118.64640546</v>
      </c>
      <c r="N197" s="6">
        <v>24.661947739999999</v>
      </c>
      <c r="O197" s="65">
        <v>150.88999999999999</v>
      </c>
      <c r="P197" s="65">
        <v>-5.8000000000000898E-2</v>
      </c>
      <c r="Q197" s="67"/>
      <c r="R197" s="67"/>
      <c r="S197" s="70"/>
      <c r="T197" s="70"/>
      <c r="U197" s="70"/>
      <c r="V197" s="70"/>
      <c r="X197" s="70"/>
      <c r="Y197" s="70"/>
      <c r="Z197" s="70"/>
      <c r="AA197" s="70"/>
      <c r="AB197" s="71"/>
      <c r="AC197" s="71"/>
      <c r="AD197" s="72"/>
      <c r="AE197" s="15"/>
      <c r="AF197" s="15"/>
      <c r="AG197" s="70"/>
      <c r="AH197" s="68"/>
      <c r="AI197" s="70"/>
      <c r="AJ197" s="70"/>
    </row>
    <row r="198" spans="1:36">
      <c r="A198" s="15">
        <v>11</v>
      </c>
      <c r="B198" s="63" t="s">
        <v>49</v>
      </c>
      <c r="C198" s="63" t="s">
        <v>0</v>
      </c>
      <c r="D198" s="15">
        <v>3505820081</v>
      </c>
      <c r="E198" s="63" t="s">
        <v>292</v>
      </c>
      <c r="F198" s="64" t="s">
        <v>84</v>
      </c>
      <c r="G198" s="64" t="s">
        <v>163</v>
      </c>
      <c r="H198" s="64" t="s">
        <v>276</v>
      </c>
      <c r="I198" s="15" t="s">
        <v>293</v>
      </c>
      <c r="J198" s="13">
        <v>119</v>
      </c>
      <c r="K198" s="65">
        <v>143.99</v>
      </c>
      <c r="L198" s="15" t="s">
        <v>294</v>
      </c>
      <c r="M198" s="6">
        <v>118.57432845</v>
      </c>
      <c r="N198" s="6">
        <v>24.521135619999999</v>
      </c>
      <c r="O198" s="65">
        <v>0</v>
      </c>
      <c r="P198" s="65">
        <v>2.8140000000000001</v>
      </c>
      <c r="Q198" s="67">
        <v>3.86670524691358E-2</v>
      </c>
      <c r="R198" s="67">
        <v>0.36625343695578599</v>
      </c>
      <c r="S198" s="67">
        <v>1.4490857969066</v>
      </c>
      <c r="T198" s="67">
        <v>0.99644597820947101</v>
      </c>
      <c r="U198" s="67">
        <v>-0.37880386889870798</v>
      </c>
      <c r="V198" s="67">
        <v>0.76946356512996805</v>
      </c>
      <c r="W198" s="15">
        <v>178</v>
      </c>
      <c r="X198" s="15">
        <v>5.0375823999999998</v>
      </c>
      <c r="Y198" s="15">
        <v>4.0920538109589</v>
      </c>
      <c r="Z198" s="15">
        <v>72</v>
      </c>
      <c r="AA198" s="15" t="s">
        <v>88</v>
      </c>
      <c r="AB198" s="15">
        <v>0.593713743276026</v>
      </c>
      <c r="AC198" s="16">
        <v>1.4610000000000001</v>
      </c>
      <c r="AD198" s="16">
        <v>5.2160000000000002</v>
      </c>
      <c r="AE198" s="15">
        <f>X198/AH198</f>
        <v>3.7363659959288729</v>
      </c>
      <c r="AF198" s="15">
        <f>AH198/(AG198*AJ198)*100</f>
        <v>5.1227524229936909</v>
      </c>
      <c r="AG198" s="68">
        <v>5.3131168263457198</v>
      </c>
      <c r="AH198" s="68">
        <f>0.39*POWER(9.8,0.2)*POWER((AJ198*POWER(AI198,2)),0.4)</f>
        <v>1.3482572118172915</v>
      </c>
      <c r="AI198" s="15">
        <v>1.197067535</v>
      </c>
      <c r="AJ198" s="15">
        <v>4.953589558</v>
      </c>
    </row>
    <row r="199" spans="1:36">
      <c r="A199" s="15"/>
      <c r="B199" s="15"/>
      <c r="C199" s="15"/>
      <c r="D199" s="15"/>
      <c r="E199" s="63"/>
      <c r="F199" s="64"/>
      <c r="G199" s="64"/>
      <c r="H199" s="64"/>
      <c r="I199" s="69"/>
      <c r="J199" s="13"/>
      <c r="K199" s="66"/>
      <c r="L199" s="15" t="s">
        <v>295</v>
      </c>
      <c r="M199" s="6">
        <v>118.57435153</v>
      </c>
      <c r="N199" s="6">
        <v>24.521123979999999</v>
      </c>
      <c r="O199" s="65">
        <v>2.67</v>
      </c>
      <c r="P199" s="65">
        <v>2.4809999999999999</v>
      </c>
      <c r="Q199" s="67"/>
      <c r="R199" s="67"/>
      <c r="S199" s="70"/>
      <c r="T199" s="70"/>
      <c r="U199" s="70"/>
      <c r="V199" s="70"/>
      <c r="X199" s="70"/>
      <c r="Y199" s="70"/>
      <c r="Z199" s="70"/>
      <c r="AA199" s="70"/>
      <c r="AB199" s="71"/>
      <c r="AC199" s="71"/>
      <c r="AD199" s="72"/>
      <c r="AE199" s="15"/>
      <c r="AF199" s="15"/>
      <c r="AG199" s="70"/>
      <c r="AH199" s="68"/>
      <c r="AI199" s="70"/>
      <c r="AJ199" s="70"/>
    </row>
    <row r="200" spans="1:36">
      <c r="A200" s="15"/>
      <c r="B200" s="15"/>
      <c r="C200" s="15"/>
      <c r="D200" s="15"/>
      <c r="E200" s="63"/>
      <c r="F200" s="64"/>
      <c r="G200" s="64"/>
      <c r="H200" s="64"/>
      <c r="I200" s="69"/>
      <c r="J200" s="13"/>
      <c r="K200" s="66"/>
      <c r="L200" s="15" t="s">
        <v>296</v>
      </c>
      <c r="M200" s="6">
        <v>118.57437238</v>
      </c>
      <c r="N200" s="6">
        <v>24.52111335</v>
      </c>
      <c r="O200" s="65">
        <v>5.09</v>
      </c>
      <c r="P200" s="65">
        <v>2.153</v>
      </c>
      <c r="Q200" s="67"/>
      <c r="R200" s="67"/>
      <c r="S200" s="70"/>
      <c r="T200" s="70"/>
      <c r="U200" s="70"/>
      <c r="V200" s="70"/>
      <c r="X200" s="70"/>
      <c r="Y200" s="70"/>
      <c r="Z200" s="70"/>
      <c r="AA200" s="70"/>
      <c r="AB200" s="71"/>
      <c r="AC200" s="71"/>
      <c r="AD200" s="72"/>
      <c r="AE200" s="15"/>
      <c r="AF200" s="15"/>
      <c r="AG200" s="70"/>
      <c r="AH200" s="68"/>
      <c r="AI200" s="70"/>
      <c r="AJ200" s="70"/>
    </row>
    <row r="201" spans="1:36">
      <c r="A201" s="15"/>
      <c r="B201" s="15"/>
      <c r="C201" s="15"/>
      <c r="D201" s="15"/>
      <c r="E201" s="63"/>
      <c r="F201" s="64"/>
      <c r="G201" s="64"/>
      <c r="H201" s="64"/>
      <c r="I201" s="69"/>
      <c r="J201" s="13"/>
      <c r="K201" s="66"/>
      <c r="L201" s="15" t="s">
        <v>297</v>
      </c>
      <c r="M201" s="6">
        <v>118.57439309999999</v>
      </c>
      <c r="N201" s="6">
        <v>24.521102920000001</v>
      </c>
      <c r="O201" s="65">
        <v>7.49</v>
      </c>
      <c r="P201" s="65">
        <v>1.8280000000000001</v>
      </c>
      <c r="Q201" s="67"/>
      <c r="R201" s="67"/>
      <c r="S201" s="70"/>
      <c r="T201" s="70"/>
      <c r="U201" s="70"/>
      <c r="V201" s="70"/>
      <c r="X201" s="70"/>
      <c r="Y201" s="70"/>
      <c r="Z201" s="70"/>
      <c r="AA201" s="70"/>
      <c r="AB201" s="71"/>
      <c r="AC201" s="71"/>
      <c r="AD201" s="72"/>
      <c r="AE201" s="15"/>
      <c r="AF201" s="15"/>
      <c r="AG201" s="70"/>
      <c r="AH201" s="68"/>
      <c r="AI201" s="70"/>
      <c r="AJ201" s="70"/>
    </row>
    <row r="202" spans="1:36">
      <c r="A202" s="15"/>
      <c r="B202" s="15"/>
      <c r="C202" s="15"/>
      <c r="D202" s="15"/>
      <c r="E202" s="63"/>
      <c r="F202" s="64"/>
      <c r="G202" s="64"/>
      <c r="H202" s="64"/>
      <c r="I202" s="69"/>
      <c r="J202" s="13"/>
      <c r="K202" s="66"/>
      <c r="L202" s="15" t="s">
        <v>298</v>
      </c>
      <c r="M202" s="6">
        <v>118.57440065999999</v>
      </c>
      <c r="N202" s="6">
        <v>24.521099299999999</v>
      </c>
      <c r="O202" s="65">
        <v>8.35</v>
      </c>
      <c r="P202" s="65">
        <v>1.78</v>
      </c>
      <c r="Q202" s="67"/>
      <c r="R202" s="67"/>
      <c r="S202" s="70"/>
      <c r="T202" s="70"/>
      <c r="U202" s="70"/>
      <c r="V202" s="70"/>
      <c r="X202" s="70"/>
      <c r="Y202" s="70"/>
      <c r="Z202" s="70"/>
      <c r="AA202" s="70"/>
      <c r="AB202" s="71"/>
      <c r="AC202" s="71"/>
      <c r="AD202" s="72"/>
      <c r="AE202" s="15"/>
      <c r="AF202" s="15"/>
      <c r="AG202" s="70"/>
      <c r="AH202" s="68"/>
      <c r="AI202" s="70"/>
      <c r="AJ202" s="70"/>
    </row>
    <row r="203" spans="1:36">
      <c r="A203" s="15"/>
      <c r="B203" s="15"/>
      <c r="C203" s="15"/>
      <c r="D203" s="15"/>
      <c r="E203" s="63"/>
      <c r="F203" s="64"/>
      <c r="G203" s="64"/>
      <c r="H203" s="64"/>
      <c r="I203" s="69"/>
      <c r="J203" s="13"/>
      <c r="K203" s="66"/>
      <c r="L203" s="15" t="s">
        <v>299</v>
      </c>
      <c r="M203" s="6">
        <v>118.57441161</v>
      </c>
      <c r="N203" s="6">
        <v>24.521093629999999</v>
      </c>
      <c r="O203" s="65">
        <v>9.6300000000000008</v>
      </c>
      <c r="P203" s="65">
        <v>1.7410000000000001</v>
      </c>
      <c r="Q203" s="67"/>
      <c r="R203" s="67"/>
      <c r="S203" s="70"/>
      <c r="T203" s="70"/>
      <c r="U203" s="70"/>
      <c r="V203" s="70"/>
      <c r="X203" s="70"/>
      <c r="Y203" s="70"/>
      <c r="Z203" s="70"/>
      <c r="AA203" s="70"/>
      <c r="AB203" s="71"/>
      <c r="AC203" s="71"/>
      <c r="AD203" s="72"/>
      <c r="AE203" s="15"/>
      <c r="AF203" s="15"/>
      <c r="AG203" s="70"/>
      <c r="AH203" s="68"/>
      <c r="AI203" s="70"/>
      <c r="AJ203" s="70"/>
    </row>
    <row r="204" spans="1:36">
      <c r="A204" s="15"/>
      <c r="B204" s="15"/>
      <c r="C204" s="15"/>
      <c r="D204" s="15"/>
      <c r="E204" s="63"/>
      <c r="F204" s="64"/>
      <c r="G204" s="64"/>
      <c r="H204" s="64"/>
      <c r="I204" s="69"/>
      <c r="J204" s="13"/>
      <c r="K204" s="66"/>
      <c r="L204" s="15" t="s">
        <v>300</v>
      </c>
      <c r="M204" s="6">
        <v>118.57449308</v>
      </c>
      <c r="N204" s="6">
        <v>24.521053040000002</v>
      </c>
      <c r="O204" s="65">
        <v>19.03</v>
      </c>
      <c r="P204" s="65">
        <v>1.7529999999999999</v>
      </c>
      <c r="Q204" s="67"/>
      <c r="R204" s="67"/>
      <c r="S204" s="70"/>
      <c r="T204" s="70"/>
      <c r="U204" s="70"/>
      <c r="V204" s="70"/>
      <c r="X204" s="70"/>
      <c r="Y204" s="70"/>
      <c r="Z204" s="70"/>
      <c r="AA204" s="70"/>
      <c r="AB204" s="71"/>
      <c r="AC204" s="71"/>
      <c r="AD204" s="72"/>
      <c r="AE204" s="15"/>
      <c r="AF204" s="15"/>
      <c r="AG204" s="70"/>
      <c r="AH204" s="68"/>
      <c r="AI204" s="70"/>
      <c r="AJ204" s="70"/>
    </row>
    <row r="205" spans="1:36">
      <c r="A205" s="15"/>
      <c r="B205" s="15"/>
      <c r="C205" s="15"/>
      <c r="D205" s="15"/>
      <c r="E205" s="63"/>
      <c r="F205" s="64"/>
      <c r="G205" s="64"/>
      <c r="H205" s="64"/>
      <c r="I205" s="69"/>
      <c r="J205" s="13"/>
      <c r="K205" s="66"/>
      <c r="L205" s="15" t="s">
        <v>301</v>
      </c>
      <c r="M205" s="6">
        <v>118.57456308</v>
      </c>
      <c r="N205" s="6">
        <v>24.521017860000001</v>
      </c>
      <c r="O205" s="65">
        <v>27.13</v>
      </c>
      <c r="P205" s="65">
        <v>1.58</v>
      </c>
      <c r="Q205" s="67"/>
      <c r="R205" s="67"/>
      <c r="S205" s="70"/>
      <c r="T205" s="70"/>
      <c r="U205" s="70"/>
      <c r="V205" s="70"/>
      <c r="X205" s="70"/>
      <c r="Y205" s="70"/>
      <c r="Z205" s="70"/>
      <c r="AA205" s="70"/>
      <c r="AB205" s="71"/>
      <c r="AC205" s="71"/>
      <c r="AD205" s="72"/>
      <c r="AE205" s="15"/>
      <c r="AF205" s="15"/>
      <c r="AG205" s="70"/>
      <c r="AH205" s="68"/>
      <c r="AI205" s="70"/>
      <c r="AJ205" s="70"/>
    </row>
    <row r="206" spans="1:36">
      <c r="A206" s="15"/>
      <c r="B206" s="15"/>
      <c r="C206" s="15"/>
      <c r="D206" s="15"/>
      <c r="E206" s="63"/>
      <c r="F206" s="64"/>
      <c r="G206" s="64"/>
      <c r="H206" s="64"/>
      <c r="I206" s="69"/>
      <c r="J206" s="13"/>
      <c r="K206" s="66"/>
      <c r="L206" s="15" t="s">
        <v>302</v>
      </c>
      <c r="M206" s="6">
        <v>118.5745809</v>
      </c>
      <c r="N206" s="6">
        <v>24.521009400000001</v>
      </c>
      <c r="O206" s="65">
        <v>29.16</v>
      </c>
      <c r="P206" s="65">
        <v>1.66</v>
      </c>
      <c r="Q206" s="67"/>
      <c r="R206" s="67"/>
      <c r="S206" s="70"/>
      <c r="T206" s="70"/>
      <c r="U206" s="70"/>
      <c r="V206" s="70"/>
      <c r="X206" s="70"/>
      <c r="Y206" s="70"/>
      <c r="Z206" s="70"/>
      <c r="AA206" s="70"/>
      <c r="AB206" s="71"/>
      <c r="AC206" s="71"/>
      <c r="AD206" s="72"/>
      <c r="AE206" s="15"/>
      <c r="AF206" s="15"/>
      <c r="AG206" s="70"/>
      <c r="AH206" s="68"/>
      <c r="AI206" s="70"/>
      <c r="AJ206" s="70"/>
    </row>
    <row r="207" spans="1:36">
      <c r="A207" s="15"/>
      <c r="B207" s="15"/>
      <c r="C207" s="15"/>
      <c r="D207" s="15"/>
      <c r="E207" s="63"/>
      <c r="F207" s="64"/>
      <c r="G207" s="64"/>
      <c r="H207" s="64"/>
      <c r="I207" s="69"/>
      <c r="J207" s="13"/>
      <c r="K207" s="66"/>
      <c r="L207" s="15" t="s">
        <v>303</v>
      </c>
      <c r="M207" s="6">
        <v>118.57462395</v>
      </c>
      <c r="N207" s="6">
        <v>24.520987730000002</v>
      </c>
      <c r="O207" s="65">
        <v>34.14</v>
      </c>
      <c r="P207" s="65">
        <v>1.6870000000000001</v>
      </c>
      <c r="Q207" s="67"/>
      <c r="R207" s="67"/>
      <c r="S207" s="70"/>
      <c r="T207" s="70"/>
      <c r="U207" s="70"/>
      <c r="V207" s="70"/>
      <c r="X207" s="70"/>
      <c r="Y207" s="70"/>
      <c r="Z207" s="70"/>
      <c r="AA207" s="70"/>
      <c r="AB207" s="71"/>
      <c r="AC207" s="71"/>
      <c r="AD207" s="72"/>
      <c r="AE207" s="15"/>
      <c r="AF207" s="15"/>
      <c r="AG207" s="70"/>
      <c r="AH207" s="68"/>
      <c r="AI207" s="70"/>
      <c r="AJ207" s="70"/>
    </row>
    <row r="208" spans="1:36">
      <c r="A208" s="15"/>
      <c r="B208" s="15"/>
      <c r="C208" s="15"/>
      <c r="D208" s="15"/>
      <c r="E208" s="63"/>
      <c r="F208" s="64"/>
      <c r="G208" s="64"/>
      <c r="H208" s="64"/>
      <c r="I208" s="69"/>
      <c r="J208" s="13"/>
      <c r="K208" s="66"/>
      <c r="L208" s="15" t="s">
        <v>304</v>
      </c>
      <c r="M208" s="6">
        <v>118.57470669</v>
      </c>
      <c r="N208" s="6">
        <v>24.52094649</v>
      </c>
      <c r="O208" s="65">
        <v>43.69</v>
      </c>
      <c r="P208" s="65">
        <v>1.4390000000000001</v>
      </c>
      <c r="Q208" s="67"/>
      <c r="R208" s="67"/>
      <c r="S208" s="70"/>
      <c r="T208" s="70"/>
      <c r="U208" s="70"/>
      <c r="V208" s="70"/>
      <c r="X208" s="70"/>
      <c r="Y208" s="70"/>
      <c r="Z208" s="70"/>
      <c r="AA208" s="70"/>
      <c r="AB208" s="71"/>
      <c r="AC208" s="71"/>
      <c r="AD208" s="72"/>
      <c r="AE208" s="15"/>
      <c r="AF208" s="15"/>
      <c r="AG208" s="70"/>
      <c r="AH208" s="68"/>
      <c r="AI208" s="70"/>
      <c r="AJ208" s="70"/>
    </row>
    <row r="209" spans="1:36">
      <c r="A209" s="15"/>
      <c r="B209" s="15"/>
      <c r="C209" s="15"/>
      <c r="D209" s="15"/>
      <c r="E209" s="63"/>
      <c r="F209" s="64"/>
      <c r="G209" s="64"/>
      <c r="H209" s="64"/>
      <c r="I209" s="69"/>
      <c r="J209" s="13"/>
      <c r="K209" s="66"/>
      <c r="L209" s="15" t="s">
        <v>305</v>
      </c>
      <c r="M209" s="6">
        <v>118.57478442</v>
      </c>
      <c r="N209" s="6">
        <v>24.520907309999998</v>
      </c>
      <c r="O209" s="65">
        <v>52.69</v>
      </c>
      <c r="P209" s="65">
        <v>1.173</v>
      </c>
      <c r="Q209" s="67"/>
      <c r="R209" s="67"/>
      <c r="S209" s="70"/>
      <c r="T209" s="70"/>
      <c r="U209" s="70"/>
      <c r="V209" s="70"/>
      <c r="X209" s="70"/>
      <c r="Y209" s="70"/>
      <c r="Z209" s="70"/>
      <c r="AA209" s="70"/>
      <c r="AB209" s="71"/>
      <c r="AC209" s="71"/>
      <c r="AD209" s="72"/>
      <c r="AE209" s="15"/>
      <c r="AF209" s="15"/>
      <c r="AG209" s="70"/>
      <c r="AH209" s="68"/>
      <c r="AI209" s="70"/>
      <c r="AJ209" s="70"/>
    </row>
    <row r="210" spans="1:36">
      <c r="A210" s="15"/>
      <c r="B210" s="15"/>
      <c r="C210" s="15"/>
      <c r="D210" s="15"/>
      <c r="E210" s="63"/>
      <c r="F210" s="64"/>
      <c r="G210" s="64"/>
      <c r="H210" s="64"/>
      <c r="I210" s="69"/>
      <c r="J210" s="13"/>
      <c r="K210" s="66"/>
      <c r="L210" s="15" t="s">
        <v>306</v>
      </c>
      <c r="M210" s="6">
        <v>118.57485140999999</v>
      </c>
      <c r="N210" s="6">
        <v>24.52087452</v>
      </c>
      <c r="O210" s="65">
        <v>60.39</v>
      </c>
      <c r="P210" s="65">
        <v>0.91200000000000003</v>
      </c>
      <c r="Q210" s="67"/>
      <c r="R210" s="67"/>
      <c r="S210" s="70"/>
      <c r="T210" s="70"/>
      <c r="U210" s="70"/>
      <c r="V210" s="70"/>
      <c r="X210" s="70"/>
      <c r="Y210" s="70"/>
      <c r="Z210" s="70"/>
      <c r="AA210" s="70"/>
      <c r="AB210" s="71"/>
      <c r="AC210" s="71"/>
      <c r="AD210" s="72"/>
      <c r="AE210" s="15"/>
      <c r="AF210" s="15"/>
      <c r="AG210" s="70"/>
      <c r="AH210" s="68"/>
      <c r="AI210" s="70"/>
      <c r="AJ210" s="70"/>
    </row>
    <row r="211" spans="1:36">
      <c r="A211" s="15"/>
      <c r="B211" s="15"/>
      <c r="C211" s="15"/>
      <c r="D211" s="15"/>
      <c r="E211" s="63"/>
      <c r="F211" s="64"/>
      <c r="G211" s="64"/>
      <c r="H211" s="64"/>
      <c r="I211" s="69"/>
      <c r="J211" s="13"/>
      <c r="K211" s="66"/>
      <c r="L211" s="15" t="s">
        <v>307</v>
      </c>
      <c r="M211" s="6">
        <v>118.57492738000001</v>
      </c>
      <c r="N211" s="6">
        <v>24.52083618</v>
      </c>
      <c r="O211" s="65">
        <v>69.180000000000007</v>
      </c>
      <c r="P211" s="65">
        <v>0.55799999999999905</v>
      </c>
      <c r="Q211" s="67"/>
      <c r="R211" s="67"/>
      <c r="S211" s="70"/>
      <c r="T211" s="70"/>
      <c r="U211" s="70"/>
      <c r="V211" s="70"/>
      <c r="X211" s="70"/>
      <c r="Y211" s="70"/>
      <c r="Z211" s="70"/>
      <c r="AA211" s="70"/>
      <c r="AB211" s="71"/>
      <c r="AC211" s="71"/>
      <c r="AD211" s="72"/>
      <c r="AE211" s="15"/>
      <c r="AF211" s="15"/>
      <c r="AG211" s="70"/>
      <c r="AH211" s="68"/>
      <c r="AI211" s="70"/>
      <c r="AJ211" s="70"/>
    </row>
    <row r="212" spans="1:36">
      <c r="A212" s="15"/>
      <c r="B212" s="15"/>
      <c r="C212" s="15"/>
      <c r="D212" s="15"/>
      <c r="E212" s="63"/>
      <c r="F212" s="64"/>
      <c r="G212" s="64"/>
      <c r="H212" s="64"/>
      <c r="I212" s="69"/>
      <c r="J212" s="13"/>
      <c r="K212" s="66"/>
      <c r="L212" s="15" t="s">
        <v>308</v>
      </c>
      <c r="M212" s="6">
        <v>118.57501584000001</v>
      </c>
      <c r="N212" s="6">
        <v>24.520791719999998</v>
      </c>
      <c r="O212" s="65">
        <v>79.41</v>
      </c>
      <c r="P212" s="65">
        <v>0.107</v>
      </c>
      <c r="Q212" s="67"/>
      <c r="R212" s="67"/>
      <c r="S212" s="70"/>
      <c r="T212" s="70"/>
      <c r="U212" s="70"/>
      <c r="V212" s="70"/>
      <c r="X212" s="70"/>
      <c r="Y212" s="70"/>
      <c r="Z212" s="70"/>
      <c r="AA212" s="70"/>
      <c r="AB212" s="71"/>
      <c r="AC212" s="71"/>
      <c r="AD212" s="72"/>
      <c r="AE212" s="15"/>
      <c r="AF212" s="15"/>
      <c r="AG212" s="70"/>
      <c r="AH212" s="68"/>
      <c r="AI212" s="70"/>
      <c r="AJ212" s="70"/>
    </row>
    <row r="213" spans="1:36">
      <c r="A213" s="15"/>
      <c r="B213" s="15"/>
      <c r="C213" s="15"/>
      <c r="D213" s="15"/>
      <c r="E213" s="63"/>
      <c r="F213" s="64"/>
      <c r="G213" s="64"/>
      <c r="H213" s="64"/>
      <c r="I213" s="69"/>
      <c r="J213" s="13"/>
      <c r="K213" s="66"/>
      <c r="L213" s="15" t="s">
        <v>309</v>
      </c>
      <c r="M213" s="6">
        <v>118.57511989</v>
      </c>
      <c r="N213" s="6">
        <v>24.52073992</v>
      </c>
      <c r="O213" s="65">
        <v>91.42</v>
      </c>
      <c r="P213" s="65">
        <v>-0.54900000000000104</v>
      </c>
      <c r="Q213" s="67"/>
      <c r="R213" s="67"/>
      <c r="S213" s="70"/>
      <c r="T213" s="70"/>
      <c r="U213" s="70"/>
      <c r="V213" s="70"/>
      <c r="X213" s="70"/>
      <c r="Y213" s="70"/>
      <c r="Z213" s="70"/>
      <c r="AA213" s="70"/>
      <c r="AB213" s="71"/>
      <c r="AC213" s="71"/>
      <c r="AD213" s="72"/>
      <c r="AE213" s="15"/>
      <c r="AF213" s="15"/>
      <c r="AG213" s="70"/>
      <c r="AH213" s="68"/>
      <c r="AI213" s="70"/>
      <c r="AJ213" s="70"/>
    </row>
    <row r="214" spans="1:36">
      <c r="A214" s="15"/>
      <c r="B214" s="15"/>
      <c r="C214" s="15"/>
      <c r="D214" s="15"/>
      <c r="E214" s="63"/>
      <c r="F214" s="64"/>
      <c r="G214" s="64"/>
      <c r="H214" s="64"/>
      <c r="I214" s="69"/>
      <c r="J214" s="13"/>
      <c r="K214" s="66"/>
      <c r="L214" s="15" t="s">
        <v>310</v>
      </c>
      <c r="M214" s="6">
        <v>118.57518109</v>
      </c>
      <c r="N214" s="6">
        <v>24.520709320000002</v>
      </c>
      <c r="O214" s="65">
        <v>98.49</v>
      </c>
      <c r="P214" s="65">
        <v>-1.129</v>
      </c>
      <c r="Q214" s="67"/>
      <c r="R214" s="67"/>
      <c r="S214" s="70"/>
      <c r="T214" s="70"/>
      <c r="U214" s="70"/>
      <c r="V214" s="70"/>
      <c r="X214" s="70"/>
      <c r="Y214" s="70"/>
      <c r="Z214" s="70"/>
      <c r="AA214" s="70"/>
      <c r="AB214" s="71"/>
      <c r="AC214" s="71"/>
      <c r="AD214" s="72"/>
      <c r="AE214" s="15"/>
      <c r="AF214" s="15"/>
      <c r="AG214" s="70"/>
      <c r="AH214" s="68"/>
      <c r="AI214" s="70"/>
      <c r="AJ214" s="70"/>
    </row>
    <row r="215" spans="1:36">
      <c r="A215" s="15"/>
      <c r="B215" s="15"/>
      <c r="C215" s="15"/>
      <c r="D215" s="15"/>
      <c r="E215" s="63"/>
      <c r="F215" s="64"/>
      <c r="G215" s="64"/>
      <c r="H215" s="64"/>
      <c r="I215" s="69"/>
      <c r="J215" s="13"/>
      <c r="K215" s="66"/>
      <c r="L215" s="15" t="s">
        <v>311</v>
      </c>
      <c r="M215" s="6">
        <v>118.57519979</v>
      </c>
      <c r="N215" s="6">
        <v>24.520699950000001</v>
      </c>
      <c r="O215" s="67">
        <v>100.65</v>
      </c>
      <c r="P215" s="67">
        <v>-1.258</v>
      </c>
      <c r="Q215" s="67"/>
      <c r="R215" s="67"/>
      <c r="S215" s="70"/>
      <c r="T215" s="70"/>
      <c r="U215" s="70"/>
      <c r="V215" s="70"/>
      <c r="X215" s="70"/>
      <c r="Y215" s="70"/>
      <c r="Z215" s="70"/>
      <c r="AA215" s="70"/>
      <c r="AB215" s="71"/>
      <c r="AC215" s="71"/>
      <c r="AD215" s="72"/>
      <c r="AE215" s="15"/>
      <c r="AF215" s="15"/>
      <c r="AG215" s="70"/>
      <c r="AH215" s="68"/>
      <c r="AI215" s="70"/>
      <c r="AJ215" s="70"/>
    </row>
    <row r="216" spans="1:36">
      <c r="A216" s="15"/>
      <c r="B216" s="15"/>
      <c r="C216" s="15"/>
      <c r="D216" s="15"/>
      <c r="E216" s="63"/>
      <c r="F216" s="64"/>
      <c r="G216" s="64"/>
      <c r="H216" s="64"/>
      <c r="I216" s="69"/>
      <c r="J216" s="13"/>
      <c r="K216" s="66"/>
      <c r="L216" s="15" t="s">
        <v>312</v>
      </c>
      <c r="M216" s="6">
        <v>118.57524918</v>
      </c>
      <c r="N216" s="6">
        <v>24.520675350000001</v>
      </c>
      <c r="O216" s="65">
        <v>106.35</v>
      </c>
      <c r="P216" s="65">
        <v>-1.528</v>
      </c>
      <c r="Q216" s="67"/>
      <c r="R216" s="67"/>
      <c r="S216" s="70"/>
      <c r="T216" s="70"/>
      <c r="U216" s="70"/>
      <c r="V216" s="70"/>
      <c r="X216" s="70"/>
      <c r="Y216" s="70"/>
      <c r="Z216" s="70"/>
      <c r="AA216" s="70"/>
      <c r="AB216" s="71"/>
      <c r="AC216" s="71"/>
      <c r="AD216" s="72"/>
      <c r="AE216" s="15"/>
      <c r="AF216" s="15"/>
      <c r="AG216" s="70"/>
      <c r="AH216" s="68"/>
      <c r="AI216" s="70"/>
      <c r="AJ216" s="70"/>
    </row>
    <row r="217" spans="1:36">
      <c r="A217" s="15">
        <v>12</v>
      </c>
      <c r="B217" s="63" t="s">
        <v>49</v>
      </c>
      <c r="C217" s="63" t="s">
        <v>0</v>
      </c>
      <c r="D217" s="15">
        <v>3506040101</v>
      </c>
      <c r="E217" s="63" t="s">
        <v>313</v>
      </c>
      <c r="F217" s="64" t="s">
        <v>84</v>
      </c>
      <c r="G217" s="64" t="s">
        <v>165</v>
      </c>
      <c r="H217" s="64" t="s">
        <v>314</v>
      </c>
      <c r="I217" s="15" t="s">
        <v>315</v>
      </c>
      <c r="J217" s="13">
        <v>141</v>
      </c>
      <c r="K217" s="65">
        <v>48.75</v>
      </c>
      <c r="L217" s="15" t="s">
        <v>316</v>
      </c>
      <c r="M217" s="6">
        <v>118.06791641</v>
      </c>
      <c r="N217" s="6">
        <v>24.251009410000002</v>
      </c>
      <c r="O217" s="65">
        <v>0</v>
      </c>
      <c r="P217" s="65">
        <v>2.6459999999999999</v>
      </c>
      <c r="Q217" s="67">
        <v>0.119886822958771</v>
      </c>
      <c r="R217" s="67">
        <v>0.25795233088943098</v>
      </c>
      <c r="S217" s="67">
        <v>1.95482361196557</v>
      </c>
      <c r="T217" s="67">
        <v>0.48965329641491401</v>
      </c>
      <c r="U217" s="67">
        <v>-0.47096845897321299</v>
      </c>
      <c r="V217" s="67">
        <v>1.1062692392187199</v>
      </c>
      <c r="W217" s="15">
        <v>184</v>
      </c>
      <c r="X217" s="15">
        <v>4.323188</v>
      </c>
      <c r="Y217" s="15">
        <v>3.55828476164384</v>
      </c>
      <c r="Z217" s="15">
        <v>84</v>
      </c>
      <c r="AA217" s="15" t="s">
        <v>83</v>
      </c>
      <c r="AB217" s="15">
        <v>0.45248391519881898</v>
      </c>
      <c r="AC217" s="16">
        <v>1.3540000000000001</v>
      </c>
      <c r="AD217" s="16">
        <v>5.5860000000000003</v>
      </c>
      <c r="AE217" s="15">
        <f>X217/AH217</f>
        <v>3.6510558028356681</v>
      </c>
      <c r="AF217" s="15">
        <f>AH217/(AG217*AJ217)*100</f>
        <v>6.8682091987974951</v>
      </c>
      <c r="AG217" s="68">
        <v>3.3880333965962901</v>
      </c>
      <c r="AH217" s="68">
        <f>0.39*POWER(9.8,0.2)*POWER((AJ217*POWER(AI217,2)),0.4)</f>
        <v>1.1840925566358933</v>
      </c>
      <c r="AI217" s="15">
        <v>1.0041476110000001</v>
      </c>
      <c r="AJ217" s="15">
        <v>5.0885547730000003</v>
      </c>
    </row>
    <row r="218" spans="1:36" s="70" customFormat="1">
      <c r="A218" s="15"/>
      <c r="B218" s="15"/>
      <c r="C218" s="15"/>
      <c r="D218" s="15"/>
      <c r="E218" s="63"/>
      <c r="F218" s="64"/>
      <c r="G218" s="64"/>
      <c r="H218" s="64"/>
      <c r="I218" s="69"/>
      <c r="J218" s="13"/>
      <c r="K218" s="66"/>
      <c r="L218" s="15" t="s">
        <v>317</v>
      </c>
      <c r="M218" s="6">
        <v>118.06793652</v>
      </c>
      <c r="N218" s="6">
        <v>24.250986109999999</v>
      </c>
      <c r="O218" s="65">
        <v>3.29</v>
      </c>
      <c r="P218" s="65">
        <v>2.15</v>
      </c>
      <c r="Q218" s="67"/>
      <c r="R218" s="67"/>
      <c r="W218"/>
      <c r="AB218" s="71"/>
      <c r="AC218" s="71"/>
      <c r="AD218" s="72"/>
      <c r="AE218" s="15"/>
      <c r="AF218" s="15"/>
      <c r="AH218" s="68"/>
    </row>
    <row r="219" spans="1:36">
      <c r="A219" s="15"/>
      <c r="B219" s="15"/>
      <c r="C219" s="15"/>
      <c r="D219" s="15"/>
      <c r="E219" s="63"/>
      <c r="F219" s="64"/>
      <c r="G219" s="64"/>
      <c r="H219" s="64"/>
      <c r="I219" s="69"/>
      <c r="J219" s="13"/>
      <c r="K219" s="66"/>
      <c r="L219" s="15" t="s">
        <v>318</v>
      </c>
      <c r="M219" s="6">
        <v>118.06795139</v>
      </c>
      <c r="N219" s="6">
        <v>24.250969210000001</v>
      </c>
      <c r="O219" s="65">
        <v>5.7</v>
      </c>
      <c r="P219" s="65">
        <v>1.8029999999999999</v>
      </c>
      <c r="Q219" s="67"/>
      <c r="R219" s="67"/>
      <c r="S219" s="70"/>
      <c r="T219" s="70"/>
      <c r="U219" s="70"/>
      <c r="V219" s="70"/>
      <c r="X219" s="70"/>
      <c r="Y219" s="70"/>
      <c r="Z219" s="70"/>
      <c r="AA219" s="70"/>
      <c r="AB219" s="71"/>
      <c r="AC219" s="71"/>
      <c r="AD219" s="72"/>
      <c r="AE219" s="15"/>
      <c r="AF219" s="15"/>
      <c r="AG219" s="70"/>
      <c r="AH219" s="68"/>
      <c r="AI219" s="70"/>
      <c r="AJ219" s="70"/>
    </row>
    <row r="220" spans="1:36">
      <c r="A220" s="15"/>
      <c r="B220" s="15"/>
      <c r="C220" s="15"/>
      <c r="D220" s="15"/>
      <c r="E220" s="63"/>
      <c r="F220" s="64"/>
      <c r="G220" s="64"/>
      <c r="H220" s="64"/>
      <c r="I220" s="69"/>
      <c r="J220" s="13"/>
      <c r="K220" s="66"/>
      <c r="L220" s="15" t="s">
        <v>319</v>
      </c>
      <c r="M220" s="6">
        <v>118.06796982</v>
      </c>
      <c r="N220" s="6">
        <v>24.2509479</v>
      </c>
      <c r="O220" s="65">
        <v>8.7099999999999902</v>
      </c>
      <c r="P220" s="65">
        <v>1.4450000000000001</v>
      </c>
      <c r="Q220" s="67"/>
      <c r="R220" s="67"/>
      <c r="S220" s="70"/>
      <c r="T220" s="70"/>
      <c r="U220" s="70"/>
      <c r="V220" s="70"/>
      <c r="X220" s="70"/>
      <c r="Y220" s="70"/>
      <c r="Z220" s="70"/>
      <c r="AA220" s="70"/>
      <c r="AB220" s="71"/>
      <c r="AC220" s="71"/>
      <c r="AD220" s="72"/>
      <c r="AE220" s="15"/>
      <c r="AF220" s="15"/>
      <c r="AG220" s="15"/>
      <c r="AH220" s="68"/>
      <c r="AI220" s="15"/>
      <c r="AJ220" s="15"/>
    </row>
    <row r="221" spans="1:36">
      <c r="A221" s="15"/>
      <c r="B221" s="15"/>
      <c r="C221" s="15"/>
      <c r="D221" s="15"/>
      <c r="E221" s="63"/>
      <c r="F221" s="64"/>
      <c r="G221" s="64"/>
      <c r="H221" s="64"/>
      <c r="I221" s="69"/>
      <c r="J221" s="13"/>
      <c r="K221" s="66"/>
      <c r="L221" s="15" t="s">
        <v>320</v>
      </c>
      <c r="M221" s="6">
        <v>118.06797926</v>
      </c>
      <c r="N221" s="6">
        <v>24.250936400000001</v>
      </c>
      <c r="O221" s="67">
        <v>10.3</v>
      </c>
      <c r="P221" s="67">
        <v>1.274</v>
      </c>
      <c r="Q221" s="67"/>
      <c r="R221" s="67"/>
      <c r="S221" s="70"/>
      <c r="T221" s="70"/>
      <c r="U221" s="70"/>
      <c r="V221" s="70"/>
      <c r="X221" s="70"/>
      <c r="Y221" s="70"/>
      <c r="Z221" s="70"/>
      <c r="AA221" s="70"/>
      <c r="AB221" s="71"/>
      <c r="AC221" s="71"/>
      <c r="AD221" s="72"/>
      <c r="AE221" s="15"/>
      <c r="AF221" s="15"/>
      <c r="AG221" s="70"/>
      <c r="AH221" s="68"/>
      <c r="AI221" s="70"/>
      <c r="AJ221" s="70"/>
    </row>
    <row r="222" spans="1:36">
      <c r="A222" s="15"/>
      <c r="B222" s="15"/>
      <c r="C222" s="15"/>
      <c r="D222" s="15"/>
      <c r="E222" s="63"/>
      <c r="F222" s="64"/>
      <c r="G222" s="64"/>
      <c r="H222" s="64"/>
      <c r="I222" s="69"/>
      <c r="J222" s="13"/>
      <c r="K222" s="66"/>
      <c r="L222" s="15" t="s">
        <v>321</v>
      </c>
      <c r="M222" s="6">
        <v>118.06799252</v>
      </c>
      <c r="N222" s="6">
        <v>24.25092128</v>
      </c>
      <c r="O222" s="65">
        <v>12.45</v>
      </c>
      <c r="P222" s="65">
        <v>1.0269999999999999</v>
      </c>
      <c r="Q222" s="67"/>
      <c r="R222" s="67"/>
      <c r="S222" s="70"/>
      <c r="T222" s="70"/>
      <c r="U222" s="70"/>
      <c r="V222" s="70"/>
      <c r="X222" s="70"/>
      <c r="Y222" s="70"/>
      <c r="Z222" s="70"/>
      <c r="AA222" s="70"/>
      <c r="AB222" s="71"/>
      <c r="AC222" s="71"/>
      <c r="AD222" s="72"/>
      <c r="AE222" s="15"/>
      <c r="AF222" s="15"/>
      <c r="AG222" s="70"/>
      <c r="AH222" s="68"/>
      <c r="AI222" s="70"/>
      <c r="AJ222" s="70"/>
    </row>
    <row r="223" spans="1:36">
      <c r="A223" s="15"/>
      <c r="B223" s="15"/>
      <c r="C223" s="15"/>
      <c r="D223" s="15"/>
      <c r="E223" s="63"/>
      <c r="F223" s="64"/>
      <c r="G223" s="64"/>
      <c r="H223" s="64"/>
      <c r="I223" s="69"/>
      <c r="J223" s="13"/>
      <c r="K223" s="66"/>
      <c r="L223" s="15" t="s">
        <v>322</v>
      </c>
      <c r="M223" s="6">
        <v>118.06801224</v>
      </c>
      <c r="N223" s="6">
        <v>24.25089869</v>
      </c>
      <c r="O223" s="65">
        <v>15.66</v>
      </c>
      <c r="P223" s="65">
        <v>0.66700000000000104</v>
      </c>
      <c r="Q223" s="67"/>
      <c r="R223" s="67"/>
      <c r="S223" s="70"/>
      <c r="T223" s="70"/>
      <c r="U223" s="70"/>
      <c r="V223" s="70"/>
      <c r="X223" s="70"/>
      <c r="Y223" s="70"/>
      <c r="Z223" s="70"/>
      <c r="AA223" s="70"/>
      <c r="AB223" s="71"/>
      <c r="AC223" s="71"/>
      <c r="AD223" s="72"/>
      <c r="AE223" s="15"/>
      <c r="AF223" s="15"/>
      <c r="AG223" s="70"/>
      <c r="AH223" s="68"/>
      <c r="AI223" s="70"/>
      <c r="AJ223" s="70"/>
    </row>
    <row r="224" spans="1:36">
      <c r="A224" s="15">
        <v>13</v>
      </c>
      <c r="B224" s="63" t="s">
        <v>49</v>
      </c>
      <c r="C224" s="63" t="s">
        <v>0</v>
      </c>
      <c r="D224" s="15">
        <v>3506230061</v>
      </c>
      <c r="E224" s="63" t="s">
        <v>323</v>
      </c>
      <c r="F224" s="64" t="s">
        <v>84</v>
      </c>
      <c r="G224" s="64" t="s">
        <v>165</v>
      </c>
      <c r="H224" s="64" t="s">
        <v>324</v>
      </c>
      <c r="I224" s="15" t="s">
        <v>325</v>
      </c>
      <c r="J224" s="13">
        <v>94</v>
      </c>
      <c r="K224" s="65">
        <v>138.82</v>
      </c>
      <c r="L224" s="15" t="s">
        <v>326</v>
      </c>
      <c r="M224" s="6">
        <v>117.89744598</v>
      </c>
      <c r="N224" s="6">
        <v>24.084905129999999</v>
      </c>
      <c r="O224" s="65">
        <v>-9.9475983006414001E-14</v>
      </c>
      <c r="P224" s="65">
        <v>2.09</v>
      </c>
      <c r="Q224" s="67">
        <v>1.4992207021102899E-2</v>
      </c>
      <c r="R224" s="67">
        <v>0.28507131299162303</v>
      </c>
      <c r="S224" s="67">
        <v>1.8106052281370699</v>
      </c>
      <c r="T224" s="67">
        <v>0.64994142341125105</v>
      </c>
      <c r="U224" s="67">
        <v>-0.42993804895065801</v>
      </c>
      <c r="V224" s="67">
        <v>1.26813000931182</v>
      </c>
      <c r="W224" s="15">
        <v>185</v>
      </c>
      <c r="X224" s="15">
        <v>4.1487835076923103</v>
      </c>
      <c r="Y224" s="15">
        <v>3.4481998246575398</v>
      </c>
      <c r="Z224" s="15">
        <v>87</v>
      </c>
      <c r="AA224" s="15" t="s">
        <v>83</v>
      </c>
      <c r="AB224" s="15">
        <v>0.49731041029427298</v>
      </c>
      <c r="AC224" s="16">
        <v>1.1439999999999999</v>
      </c>
      <c r="AD224" s="16">
        <v>5.3090000000000002</v>
      </c>
      <c r="AE224" s="15">
        <f>X224/AH224</f>
        <v>3.4728979295125777</v>
      </c>
      <c r="AF224" s="15">
        <f>AH224/(AG224*AJ224)*100</f>
        <v>5.7066116598285221</v>
      </c>
      <c r="AG224" s="68">
        <v>3.87112151064064</v>
      </c>
      <c r="AH224" s="68">
        <f>0.39*POWER(9.8,0.2)*POWER((AJ224*POWER(AI224,2)),0.4)</f>
        <v>1.19461717329383</v>
      </c>
      <c r="AI224" s="15">
        <v>0.98489934599999995</v>
      </c>
      <c r="AJ224" s="15">
        <v>5.4077129519999998</v>
      </c>
    </row>
    <row r="225" spans="1:36">
      <c r="A225" s="15"/>
      <c r="B225" s="15"/>
      <c r="C225" s="15"/>
      <c r="D225" s="15"/>
      <c r="E225" s="63"/>
      <c r="F225" s="64"/>
      <c r="G225" s="64"/>
      <c r="H225" s="64"/>
      <c r="I225" s="69"/>
      <c r="J225" s="13"/>
      <c r="K225" s="66"/>
      <c r="L225" s="15" t="s">
        <v>327</v>
      </c>
      <c r="M225" s="6">
        <v>117.89749078</v>
      </c>
      <c r="N225" s="6">
        <v>24.084902060000001</v>
      </c>
      <c r="O225" s="65">
        <v>4.5680000000001</v>
      </c>
      <c r="P225" s="65">
        <v>1.9830000000000001</v>
      </c>
      <c r="Q225" s="67"/>
      <c r="R225" s="67"/>
      <c r="S225" s="74"/>
      <c r="T225" s="70"/>
      <c r="U225" s="70"/>
      <c r="V225" s="70"/>
      <c r="X225" s="70"/>
      <c r="Y225" s="70"/>
      <c r="Z225" s="70"/>
      <c r="AA225" s="70"/>
      <c r="AB225" s="71"/>
      <c r="AC225" s="71"/>
      <c r="AD225" s="72"/>
      <c r="AE225" s="15"/>
      <c r="AF225" s="15"/>
      <c r="AG225" s="70"/>
      <c r="AH225" s="68"/>
      <c r="AI225" s="70"/>
      <c r="AJ225" s="70"/>
    </row>
    <row r="226" spans="1:36">
      <c r="A226" s="15"/>
      <c r="B226" s="15"/>
      <c r="C226" s="15"/>
      <c r="D226" s="15"/>
      <c r="E226" s="63"/>
      <c r="F226" s="64"/>
      <c r="G226" s="64"/>
      <c r="H226" s="64"/>
      <c r="I226" s="69"/>
      <c r="J226" s="13"/>
      <c r="K226" s="66"/>
      <c r="L226" s="15" t="s">
        <v>328</v>
      </c>
      <c r="M226" s="6">
        <v>117.89759638</v>
      </c>
      <c r="N226" s="6">
        <v>24.08489599</v>
      </c>
      <c r="O226" s="65">
        <v>15.3280000000003</v>
      </c>
      <c r="P226" s="65">
        <v>1.877</v>
      </c>
      <c r="Q226" s="67"/>
      <c r="R226" s="67"/>
      <c r="S226" s="70"/>
      <c r="T226" s="70"/>
      <c r="U226" s="70"/>
      <c r="V226" s="70"/>
      <c r="X226" s="70"/>
      <c r="Y226" s="70"/>
      <c r="Z226" s="70"/>
      <c r="AA226" s="70"/>
      <c r="AB226" s="71"/>
      <c r="AC226" s="71"/>
      <c r="AD226" s="72"/>
      <c r="AE226" s="15"/>
      <c r="AF226" s="15"/>
      <c r="AG226" s="70"/>
      <c r="AH226" s="68"/>
      <c r="AI226" s="70"/>
      <c r="AJ226" s="70"/>
    </row>
    <row r="227" spans="1:36">
      <c r="A227" s="15"/>
      <c r="B227" s="15"/>
      <c r="C227" s="15"/>
      <c r="D227" s="15"/>
      <c r="E227" s="63"/>
      <c r="F227" s="64"/>
      <c r="G227" s="64"/>
      <c r="H227" s="64"/>
      <c r="I227" s="69"/>
      <c r="J227" s="13"/>
      <c r="K227" s="66"/>
      <c r="L227" s="15" t="s">
        <v>329</v>
      </c>
      <c r="M227" s="6">
        <v>117.89776010999999</v>
      </c>
      <c r="N227" s="6">
        <v>24.084885669999998</v>
      </c>
      <c r="O227" s="65">
        <v>32.017999999999901</v>
      </c>
      <c r="P227" s="65">
        <v>1.641</v>
      </c>
      <c r="Q227" s="67"/>
      <c r="R227" s="67"/>
      <c r="S227" s="70"/>
      <c r="T227" s="70"/>
      <c r="U227" s="70"/>
      <c r="V227" s="70"/>
      <c r="X227" s="70"/>
      <c r="Y227" s="70"/>
      <c r="Z227" s="70"/>
      <c r="AA227" s="70"/>
      <c r="AB227" s="71"/>
      <c r="AC227" s="71"/>
      <c r="AD227" s="72"/>
      <c r="AE227" s="15"/>
      <c r="AF227" s="15"/>
      <c r="AG227" s="70"/>
      <c r="AH227" s="68"/>
      <c r="AI227" s="70"/>
      <c r="AJ227" s="70"/>
    </row>
    <row r="228" spans="1:36">
      <c r="A228" s="15"/>
      <c r="B228" s="15"/>
      <c r="C228" s="15"/>
      <c r="D228" s="15"/>
      <c r="E228" s="63"/>
      <c r="F228" s="64"/>
      <c r="G228" s="64"/>
      <c r="H228" s="64"/>
      <c r="I228" s="69"/>
      <c r="J228" s="13"/>
      <c r="K228" s="66"/>
      <c r="L228" s="15" t="s">
        <v>330</v>
      </c>
      <c r="M228" s="6">
        <v>117.89792116</v>
      </c>
      <c r="N228" s="6">
        <v>24.0848762</v>
      </c>
      <c r="O228" s="65">
        <v>48.429000000000002</v>
      </c>
      <c r="P228" s="65">
        <v>1.419</v>
      </c>
      <c r="Q228" s="67"/>
      <c r="R228" s="67"/>
      <c r="S228" s="70"/>
      <c r="T228" s="70"/>
      <c r="U228" s="70"/>
      <c r="V228" s="70"/>
      <c r="X228" s="70"/>
      <c r="Y228" s="70"/>
      <c r="Z228" s="70"/>
      <c r="AA228" s="70"/>
      <c r="AB228" s="71"/>
      <c r="AC228" s="71"/>
      <c r="AD228" s="72"/>
      <c r="AE228" s="15"/>
      <c r="AF228" s="15"/>
      <c r="AG228" s="70"/>
      <c r="AH228" s="68"/>
      <c r="AI228" s="70"/>
      <c r="AJ228" s="70"/>
    </row>
    <row r="229" spans="1:36">
      <c r="A229" s="15"/>
      <c r="B229" s="15"/>
      <c r="C229" s="15"/>
      <c r="D229" s="15"/>
      <c r="E229" s="63"/>
      <c r="F229" s="64"/>
      <c r="G229" s="64"/>
      <c r="H229" s="64"/>
      <c r="I229" s="69"/>
      <c r="J229" s="13"/>
      <c r="K229" s="66"/>
      <c r="L229" s="15" t="s">
        <v>331</v>
      </c>
      <c r="M229" s="6">
        <v>117.89808081</v>
      </c>
      <c r="N229" s="6">
        <v>24.08486619</v>
      </c>
      <c r="O229" s="65">
        <v>64.703000000000003</v>
      </c>
      <c r="P229" s="65">
        <v>1.1439999999999999</v>
      </c>
      <c r="Q229" s="67"/>
      <c r="R229" s="67"/>
      <c r="S229" s="70"/>
      <c r="T229" s="70"/>
      <c r="U229" s="70"/>
      <c r="V229" s="70"/>
      <c r="X229" s="70"/>
      <c r="Y229" s="70"/>
      <c r="Z229" s="70"/>
      <c r="AA229" s="70"/>
      <c r="AB229" s="71"/>
      <c r="AC229" s="71"/>
      <c r="AD229" s="72"/>
      <c r="AE229" s="15"/>
      <c r="AF229" s="15"/>
      <c r="AG229" s="70"/>
      <c r="AH229" s="68"/>
      <c r="AI229" s="70"/>
      <c r="AJ229" s="70"/>
    </row>
    <row r="230" spans="1:36">
      <c r="A230" s="15"/>
      <c r="B230" s="15"/>
      <c r="C230" s="15"/>
      <c r="D230" s="15"/>
      <c r="E230" s="63"/>
      <c r="F230" s="64"/>
      <c r="G230" s="64"/>
      <c r="H230" s="64"/>
      <c r="I230" s="69"/>
      <c r="J230" s="13"/>
      <c r="K230" s="66"/>
      <c r="L230" s="15" t="s">
        <v>332</v>
      </c>
      <c r="M230" s="6">
        <v>117.89815883</v>
      </c>
      <c r="N230" s="6">
        <v>24.084861830000001</v>
      </c>
      <c r="O230" s="65">
        <v>72.652000000000001</v>
      </c>
      <c r="P230" s="65">
        <v>1.0049999999999999</v>
      </c>
      <c r="Q230" s="67"/>
      <c r="R230" s="67"/>
      <c r="S230" s="70"/>
      <c r="T230" s="70"/>
      <c r="U230" s="70"/>
      <c r="V230" s="70"/>
      <c r="X230" s="70"/>
      <c r="Y230" s="70"/>
      <c r="Z230" s="70"/>
      <c r="AA230" s="70"/>
      <c r="AB230" s="71"/>
      <c r="AC230" s="71"/>
      <c r="AD230" s="72"/>
      <c r="AE230" s="15"/>
      <c r="AF230" s="15"/>
      <c r="AG230" s="70"/>
      <c r="AH230" s="68"/>
      <c r="AI230" s="70"/>
      <c r="AJ230" s="70"/>
    </row>
    <row r="231" spans="1:36">
      <c r="A231" s="15"/>
      <c r="B231" s="15"/>
      <c r="C231" s="15"/>
      <c r="D231" s="15"/>
      <c r="E231" s="63"/>
      <c r="F231" s="64"/>
      <c r="G231" s="64"/>
      <c r="H231" s="64"/>
      <c r="I231" s="69"/>
      <c r="J231" s="13"/>
      <c r="K231" s="66"/>
      <c r="L231" s="15" t="s">
        <v>333</v>
      </c>
      <c r="M231" s="6">
        <v>117.89828401</v>
      </c>
      <c r="N231" s="6">
        <v>24.084854230000001</v>
      </c>
      <c r="O231" s="65">
        <v>85.41</v>
      </c>
      <c r="P231" s="65">
        <v>0.77100000000000002</v>
      </c>
      <c r="Q231" s="67"/>
      <c r="R231" s="67"/>
      <c r="S231" s="70"/>
      <c r="T231" s="70"/>
      <c r="U231" s="70"/>
      <c r="V231" s="70"/>
      <c r="X231" s="70"/>
      <c r="Y231" s="70"/>
      <c r="Z231" s="70"/>
      <c r="AA231" s="70"/>
      <c r="AB231" s="71"/>
      <c r="AC231" s="71"/>
      <c r="AD231" s="72"/>
      <c r="AE231" s="15"/>
      <c r="AF231" s="15"/>
      <c r="AG231" s="70"/>
      <c r="AH231" s="68"/>
      <c r="AI231" s="70"/>
      <c r="AJ231" s="70"/>
    </row>
    <row r="232" spans="1:36">
      <c r="A232" s="15">
        <v>14</v>
      </c>
      <c r="B232" s="63" t="s">
        <v>49</v>
      </c>
      <c r="C232" s="63" t="s">
        <v>0</v>
      </c>
      <c r="D232" s="15">
        <v>3506230151</v>
      </c>
      <c r="E232" s="63" t="s">
        <v>334</v>
      </c>
      <c r="F232" s="64" t="s">
        <v>84</v>
      </c>
      <c r="G232" s="64" t="s">
        <v>165</v>
      </c>
      <c r="H232" s="64" t="s">
        <v>324</v>
      </c>
      <c r="I232" s="15" t="s">
        <v>335</v>
      </c>
      <c r="J232" s="13">
        <v>132</v>
      </c>
      <c r="K232" s="65">
        <v>158.08000000000001</v>
      </c>
      <c r="L232" s="15" t="s">
        <v>336</v>
      </c>
      <c r="M232" s="6">
        <v>117.65270022999999</v>
      </c>
      <c r="N232" s="6">
        <v>23.917749560000001</v>
      </c>
      <c r="O232" s="65">
        <v>0</v>
      </c>
      <c r="P232" s="65">
        <v>1.748</v>
      </c>
      <c r="Q232" s="67">
        <v>1.9947343967786899E-2</v>
      </c>
      <c r="R232" s="67">
        <v>0.32604565940003499</v>
      </c>
      <c r="S232" s="88">
        <v>1.61685408142061</v>
      </c>
      <c r="T232" s="88">
        <v>0.88826054055369696</v>
      </c>
      <c r="U232" s="88">
        <v>-0.534536081140632</v>
      </c>
      <c r="V232" s="88">
        <v>1.24586500341346</v>
      </c>
      <c r="W232" s="15">
        <v>188</v>
      </c>
      <c r="X232" s="15">
        <v>3.40029957037037</v>
      </c>
      <c r="Y232" s="15">
        <v>2.8555047890410998</v>
      </c>
      <c r="Z232" s="15">
        <v>75</v>
      </c>
      <c r="AA232" s="15" t="s">
        <v>88</v>
      </c>
      <c r="AB232" s="15">
        <v>0.461976584748444</v>
      </c>
      <c r="AC232" s="16">
        <v>1.409</v>
      </c>
      <c r="AD232" s="16">
        <v>5.0999999999999996</v>
      </c>
      <c r="AE232" s="15">
        <f>X232/AH232</f>
        <v>2.6737720189162117</v>
      </c>
      <c r="AF232" s="15">
        <f>AH232/(AG232*AJ232)*100</f>
        <v>5.574290082326157</v>
      </c>
      <c r="AG232" s="68">
        <v>4.6009313675386299</v>
      </c>
      <c r="AH232" s="68">
        <f>0.39*POWER(9.8,0.2)*POWER((AJ232*POWER(AI232,2)),0.4)</f>
        <v>1.2717238217447759</v>
      </c>
      <c r="AI232" s="15">
        <v>1.1121797600000001</v>
      </c>
      <c r="AJ232" s="15">
        <v>4.9585818479999997</v>
      </c>
    </row>
    <row r="233" spans="1:36">
      <c r="A233" s="15"/>
      <c r="B233" s="15"/>
      <c r="C233" s="15"/>
      <c r="D233" s="15"/>
      <c r="E233" s="63"/>
      <c r="F233" s="64"/>
      <c r="G233" s="64"/>
      <c r="H233" s="64"/>
      <c r="I233" s="69"/>
      <c r="J233" s="13"/>
      <c r="K233" s="66"/>
      <c r="L233" s="15" t="s">
        <v>337</v>
      </c>
      <c r="M233" s="6">
        <v>117.65277003999999</v>
      </c>
      <c r="N233" s="6">
        <v>23.917694690000001</v>
      </c>
      <c r="O233" s="65">
        <v>9.36</v>
      </c>
      <c r="P233" s="65">
        <v>1.5680000000000001</v>
      </c>
      <c r="Q233" s="67"/>
      <c r="R233" s="67"/>
      <c r="S233" s="70"/>
      <c r="T233" s="70"/>
      <c r="U233" s="70"/>
      <c r="V233" s="70"/>
      <c r="X233" s="70"/>
      <c r="Y233" s="70"/>
      <c r="Z233" s="70"/>
      <c r="AA233" s="70"/>
      <c r="AB233" s="71"/>
      <c r="AC233" s="71"/>
      <c r="AD233" s="72"/>
      <c r="AE233" s="15"/>
      <c r="AF233" s="15"/>
      <c r="AG233" s="70"/>
      <c r="AH233" s="68"/>
      <c r="AI233" s="70"/>
      <c r="AJ233" s="70"/>
    </row>
    <row r="234" spans="1:36">
      <c r="A234" s="15"/>
      <c r="B234" s="15"/>
      <c r="C234" s="15"/>
      <c r="D234" s="15"/>
      <c r="E234" s="63"/>
      <c r="F234" s="64"/>
      <c r="G234" s="64"/>
      <c r="H234" s="64"/>
      <c r="I234" s="69"/>
      <c r="J234" s="13"/>
      <c r="K234" s="66"/>
      <c r="L234" s="15" t="s">
        <v>338</v>
      </c>
      <c r="M234" s="6">
        <v>117.65283734</v>
      </c>
      <c r="N234" s="6">
        <v>23.917638799999999</v>
      </c>
      <c r="O234" s="65">
        <v>18.59</v>
      </c>
      <c r="P234" s="65">
        <v>1.355</v>
      </c>
      <c r="Q234" s="67"/>
      <c r="R234" s="67"/>
      <c r="S234" s="70"/>
      <c r="T234" s="70"/>
      <c r="U234" s="70"/>
      <c r="V234" s="70"/>
      <c r="X234" s="70"/>
      <c r="Y234" s="70"/>
      <c r="Z234" s="70"/>
      <c r="AA234" s="70"/>
      <c r="AB234" s="71"/>
      <c r="AC234" s="71"/>
      <c r="AD234" s="72"/>
      <c r="AE234" s="15"/>
      <c r="AF234" s="15"/>
      <c r="AG234" s="70"/>
      <c r="AH234" s="68"/>
      <c r="AI234" s="70"/>
      <c r="AJ234" s="70"/>
    </row>
    <row r="235" spans="1:36">
      <c r="A235" s="15"/>
      <c r="B235" s="15"/>
      <c r="C235" s="15"/>
      <c r="D235" s="15"/>
      <c r="E235" s="63"/>
      <c r="F235" s="64"/>
      <c r="G235" s="64"/>
      <c r="H235" s="64"/>
      <c r="I235" s="69"/>
      <c r="J235" s="13"/>
      <c r="K235" s="66"/>
      <c r="L235" s="15" t="s">
        <v>339</v>
      </c>
      <c r="M235" s="6">
        <v>117.65291202</v>
      </c>
      <c r="N235" s="6">
        <v>23.91757818</v>
      </c>
      <c r="O235" s="65">
        <v>28.73</v>
      </c>
      <c r="P235" s="65">
        <v>1.123</v>
      </c>
      <c r="Q235" s="67"/>
      <c r="R235" s="67"/>
      <c r="S235" s="70"/>
      <c r="T235" s="70"/>
      <c r="U235" s="70"/>
      <c r="V235" s="70"/>
      <c r="X235" s="70"/>
      <c r="Y235" s="70"/>
      <c r="Z235" s="70"/>
      <c r="AA235" s="70"/>
      <c r="AB235" s="71"/>
      <c r="AC235" s="71"/>
      <c r="AD235" s="72"/>
      <c r="AE235" s="15"/>
      <c r="AF235" s="15"/>
      <c r="AG235" s="70"/>
      <c r="AH235" s="68"/>
      <c r="AI235" s="70"/>
      <c r="AJ235" s="70"/>
    </row>
    <row r="236" spans="1:36">
      <c r="A236" s="15"/>
      <c r="B236" s="15"/>
      <c r="C236" s="15"/>
      <c r="D236" s="15"/>
      <c r="E236" s="63"/>
      <c r="F236" s="64"/>
      <c r="G236" s="64"/>
      <c r="H236" s="64"/>
      <c r="I236" s="69"/>
      <c r="J236" s="13"/>
      <c r="K236" s="66"/>
      <c r="L236" s="15" t="s">
        <v>340</v>
      </c>
      <c r="M236" s="6">
        <v>117.6529824</v>
      </c>
      <c r="N236" s="6">
        <v>23.91752168</v>
      </c>
      <c r="O236" s="65">
        <v>38.25</v>
      </c>
      <c r="P236" s="65">
        <v>0.90500000000000003</v>
      </c>
      <c r="Q236" s="67"/>
      <c r="R236" s="67"/>
      <c r="S236" s="70"/>
      <c r="T236" s="70"/>
      <c r="U236" s="70"/>
      <c r="V236" s="70"/>
      <c r="X236" s="70"/>
      <c r="Y236" s="70"/>
      <c r="Z236" s="70"/>
      <c r="AA236" s="70"/>
      <c r="AB236" s="71"/>
      <c r="AC236" s="71"/>
      <c r="AD236" s="72"/>
      <c r="AE236" s="15"/>
      <c r="AF236" s="15"/>
      <c r="AG236" s="70"/>
      <c r="AH236" s="68"/>
      <c r="AI236" s="70"/>
      <c r="AJ236" s="70"/>
    </row>
    <row r="237" spans="1:36">
      <c r="A237" s="15"/>
      <c r="B237" s="15"/>
      <c r="C237" s="15"/>
      <c r="D237" s="15"/>
      <c r="E237" s="63"/>
      <c r="F237" s="64"/>
      <c r="G237" s="64"/>
      <c r="H237" s="64"/>
      <c r="I237" s="69"/>
      <c r="J237" s="13"/>
      <c r="K237" s="66"/>
      <c r="L237" s="15" t="s">
        <v>341</v>
      </c>
      <c r="M237" s="6">
        <v>117.65305687</v>
      </c>
      <c r="N237" s="6">
        <v>23.917461320000001</v>
      </c>
      <c r="O237" s="65">
        <v>48.36</v>
      </c>
      <c r="P237" s="65">
        <v>0.73599999999999999</v>
      </c>
      <c r="Q237" s="67"/>
      <c r="R237" s="67"/>
      <c r="S237" s="70"/>
      <c r="T237" s="70"/>
      <c r="U237" s="70"/>
      <c r="V237" s="70"/>
      <c r="X237" s="70"/>
      <c r="Y237" s="70"/>
      <c r="Z237" s="70"/>
      <c r="AA237" s="70"/>
      <c r="AB237" s="71"/>
      <c r="AC237" s="71"/>
      <c r="AD237" s="72"/>
      <c r="AE237" s="15"/>
      <c r="AF237" s="15"/>
      <c r="AG237" s="70"/>
      <c r="AH237" s="68"/>
      <c r="AI237" s="70"/>
      <c r="AJ237" s="70"/>
    </row>
    <row r="238" spans="1:36">
      <c r="A238" s="15"/>
      <c r="B238" s="15"/>
      <c r="C238" s="15"/>
      <c r="D238" s="15"/>
      <c r="E238" s="63"/>
      <c r="F238" s="64"/>
      <c r="G238" s="64"/>
      <c r="H238" s="64"/>
      <c r="I238" s="69"/>
      <c r="J238" s="13"/>
      <c r="K238" s="66"/>
      <c r="L238" s="15" t="s">
        <v>342</v>
      </c>
      <c r="M238" s="6">
        <v>117.65307957</v>
      </c>
      <c r="N238" s="6">
        <v>23.917442099999999</v>
      </c>
      <c r="O238" s="65">
        <v>51.5</v>
      </c>
      <c r="P238" s="65">
        <v>0.65599999999999903</v>
      </c>
      <c r="Q238" s="67"/>
      <c r="R238" s="67"/>
      <c r="S238" s="70"/>
      <c r="T238" s="70"/>
      <c r="U238" s="70"/>
      <c r="V238" s="70"/>
      <c r="X238" s="70"/>
      <c r="Y238" s="70"/>
      <c r="Z238" s="70"/>
      <c r="AA238" s="70"/>
      <c r="AB238" s="71"/>
      <c r="AC238" s="71"/>
      <c r="AD238" s="72"/>
      <c r="AE238" s="15"/>
      <c r="AF238" s="15"/>
      <c r="AG238" s="70"/>
      <c r="AH238" s="68"/>
      <c r="AI238" s="70"/>
      <c r="AJ238" s="70"/>
    </row>
    <row r="239" spans="1:36">
      <c r="A239" s="15"/>
      <c r="B239" s="15"/>
      <c r="C239" s="15"/>
      <c r="D239" s="15"/>
      <c r="E239" s="63"/>
      <c r="F239" s="64"/>
      <c r="G239" s="64"/>
      <c r="H239" s="64"/>
      <c r="I239" s="69"/>
      <c r="J239" s="13"/>
      <c r="K239" s="66"/>
      <c r="L239" s="15" t="s">
        <v>343</v>
      </c>
      <c r="M239" s="6">
        <v>117.65317974</v>
      </c>
      <c r="N239" s="6">
        <v>23.917362270000002</v>
      </c>
      <c r="O239" s="65">
        <v>65</v>
      </c>
      <c r="P239" s="65">
        <v>0.36799999999999899</v>
      </c>
      <c r="Q239" s="67"/>
      <c r="R239" s="67"/>
      <c r="S239" s="70"/>
      <c r="T239" s="70"/>
      <c r="U239" s="70"/>
      <c r="V239" s="70"/>
      <c r="X239" s="70"/>
      <c r="Y239" s="70"/>
      <c r="Z239" s="70"/>
      <c r="AA239" s="70"/>
      <c r="AB239" s="71"/>
      <c r="AC239" s="71"/>
      <c r="AD239" s="72"/>
      <c r="AE239" s="15"/>
      <c r="AF239" s="15"/>
      <c r="AG239" s="70"/>
      <c r="AH239" s="68"/>
      <c r="AI239" s="70"/>
      <c r="AJ239" s="70"/>
    </row>
    <row r="240" spans="1:36" s="48" customFormat="1" ht="16" thickBot="1">
      <c r="A240" s="75"/>
      <c r="B240" s="75"/>
      <c r="C240" s="75"/>
      <c r="D240" s="75"/>
      <c r="E240" s="76"/>
      <c r="F240" s="77"/>
      <c r="G240" s="77"/>
      <c r="H240" s="77"/>
      <c r="I240" s="78"/>
      <c r="J240" s="79"/>
      <c r="K240" s="80"/>
      <c r="L240" s="75" t="s">
        <v>344</v>
      </c>
      <c r="M240" s="44">
        <v>117.65324542</v>
      </c>
      <c r="N240" s="44">
        <v>23.917308739999999</v>
      </c>
      <c r="O240" s="81">
        <v>73.930000000000007</v>
      </c>
      <c r="P240" s="81">
        <v>0.28000000000000003</v>
      </c>
      <c r="Q240" s="82"/>
      <c r="R240" s="82"/>
      <c r="S240" s="83"/>
      <c r="T240" s="83"/>
      <c r="U240" s="83"/>
      <c r="V240" s="83"/>
      <c r="X240" s="83"/>
      <c r="Y240" s="83"/>
      <c r="Z240" s="83"/>
      <c r="AA240" s="83"/>
      <c r="AB240" s="84"/>
      <c r="AC240" s="84"/>
      <c r="AD240" s="85"/>
      <c r="AE240" s="75"/>
      <c r="AF240" s="75"/>
      <c r="AG240" s="83"/>
      <c r="AH240" s="86"/>
      <c r="AI240" s="83"/>
      <c r="AJ240" s="83"/>
    </row>
    <row r="241" spans="1:36">
      <c r="A241" s="15">
        <v>2</v>
      </c>
      <c r="B241" s="89" t="s">
        <v>49</v>
      </c>
      <c r="C241" s="89" t="s">
        <v>0</v>
      </c>
      <c r="D241" s="90">
        <v>4405150011</v>
      </c>
      <c r="E241" s="90" t="s">
        <v>345</v>
      </c>
      <c r="F241" s="90" t="s">
        <v>346</v>
      </c>
      <c r="G241" s="90" t="s">
        <v>347</v>
      </c>
      <c r="H241" s="90" t="s">
        <v>348</v>
      </c>
      <c r="I241" s="90" t="s">
        <v>349</v>
      </c>
      <c r="J241" s="91">
        <v>108</v>
      </c>
      <c r="K241" s="92">
        <v>100.55</v>
      </c>
      <c r="L241" s="90" t="s">
        <v>350</v>
      </c>
      <c r="M241" s="93">
        <v>116.88008824000001</v>
      </c>
      <c r="N241" s="93">
        <v>23.463633000000002</v>
      </c>
      <c r="O241" s="88">
        <v>0</v>
      </c>
      <c r="P241" s="67">
        <v>0.8899999999999999</v>
      </c>
      <c r="Q241" s="33">
        <v>5.365044247787619E-2</v>
      </c>
      <c r="R241" s="94">
        <f>POWER(2,-S241)</f>
        <v>0.26980705912610681</v>
      </c>
      <c r="S241" s="12">
        <v>1.89</v>
      </c>
      <c r="T241" s="12">
        <v>0.91</v>
      </c>
      <c r="U241" s="12">
        <v>-0.28000000000000003</v>
      </c>
      <c r="V241" s="12">
        <v>1.06</v>
      </c>
      <c r="W241" s="20">
        <v>196</v>
      </c>
      <c r="X241" s="14">
        <v>1.7525625733333301</v>
      </c>
      <c r="Y241" s="15">
        <v>1.4353209726027401</v>
      </c>
      <c r="Z241" s="73">
        <v>90</v>
      </c>
      <c r="AA241" s="73" t="s">
        <v>351</v>
      </c>
      <c r="AB241" s="73">
        <v>0.25957180000000002</v>
      </c>
      <c r="AC241" s="95">
        <v>0.46700000000000003</v>
      </c>
      <c r="AD241" s="95">
        <v>3.3410000000000002</v>
      </c>
      <c r="AE241" s="14">
        <v>3.24189235219254</v>
      </c>
      <c r="AF241" s="15">
        <v>3.6770144331286501</v>
      </c>
      <c r="AG241" s="15">
        <v>3.5991127583316</v>
      </c>
      <c r="AH241" s="14">
        <v>0.54059863281642995</v>
      </c>
      <c r="AI241" s="15">
        <v>0.42059521100000002</v>
      </c>
      <c r="AJ241" s="15">
        <v>4.0849256409999999</v>
      </c>
    </row>
    <row r="242" spans="1:36">
      <c r="D242" s="90"/>
      <c r="E242" s="90"/>
      <c r="F242" s="90"/>
      <c r="G242" s="90"/>
      <c r="H242" s="90"/>
      <c r="I242" s="90"/>
      <c r="J242" s="91"/>
      <c r="K242" s="92"/>
      <c r="L242" s="90" t="s">
        <v>352</v>
      </c>
      <c r="M242" s="93">
        <v>116.88011853</v>
      </c>
      <c r="N242" s="93">
        <v>23.46362384</v>
      </c>
      <c r="O242" s="88">
        <v>3.25</v>
      </c>
      <c r="P242" s="67">
        <v>0.73099999999999998</v>
      </c>
      <c r="Q242" s="33"/>
    </row>
    <row r="243" spans="1:36">
      <c r="D243" s="90"/>
      <c r="E243" s="90"/>
      <c r="F243" s="90"/>
      <c r="G243" s="90"/>
      <c r="H243" s="90"/>
      <c r="I243" s="90"/>
      <c r="J243" s="91"/>
      <c r="K243" s="92"/>
      <c r="L243" s="90" t="s">
        <v>353</v>
      </c>
      <c r="M243" s="93">
        <v>116.88014284</v>
      </c>
      <c r="N243" s="93">
        <v>23.463616550000001</v>
      </c>
      <c r="O243" s="88">
        <v>5.8599999999999994</v>
      </c>
      <c r="P243" s="67">
        <v>0.60599999999999998</v>
      </c>
      <c r="Q243" s="33"/>
    </row>
    <row r="244" spans="1:36">
      <c r="D244" s="90"/>
      <c r="E244" s="90"/>
      <c r="F244" s="90"/>
      <c r="G244" s="90"/>
      <c r="H244" s="90"/>
      <c r="I244" s="90"/>
      <c r="J244" s="91"/>
      <c r="K244" s="92"/>
      <c r="L244" s="90" t="s">
        <v>354</v>
      </c>
      <c r="M244" s="93">
        <v>116.88015752</v>
      </c>
      <c r="N244" s="93">
        <v>23.463611790000002</v>
      </c>
      <c r="O244" s="88">
        <v>7.4499999999999886</v>
      </c>
      <c r="P244" s="67">
        <v>0.52700000000000036</v>
      </c>
      <c r="Q244" s="33"/>
    </row>
    <row r="245" spans="1:36">
      <c r="D245" s="90"/>
      <c r="E245" s="90"/>
      <c r="F245" s="90"/>
      <c r="G245" s="90"/>
      <c r="H245" s="90"/>
      <c r="I245" s="90"/>
      <c r="J245" s="91"/>
      <c r="K245" s="92"/>
      <c r="L245" s="90" t="s">
        <v>355</v>
      </c>
      <c r="M245" s="93">
        <v>116.88016534</v>
      </c>
      <c r="N245" s="93">
        <v>23.463610339999999</v>
      </c>
      <c r="O245" s="88">
        <v>8.2599999999999909</v>
      </c>
      <c r="P245" s="67">
        <v>0.44299999999999989</v>
      </c>
      <c r="Q245" s="33"/>
    </row>
    <row r="246" spans="1:36">
      <c r="D246" s="90"/>
      <c r="E246" s="90"/>
      <c r="F246" s="90"/>
      <c r="G246" s="90"/>
      <c r="H246" s="90"/>
      <c r="I246" s="90"/>
      <c r="J246" s="91"/>
      <c r="K246" s="92"/>
      <c r="L246" s="90" t="s">
        <v>356</v>
      </c>
      <c r="M246" s="93">
        <v>116.88017248</v>
      </c>
      <c r="N246" s="93">
        <v>23.463607929999998</v>
      </c>
      <c r="O246" s="88">
        <v>9.039999999999992</v>
      </c>
      <c r="P246" s="67">
        <v>0.40499999999999958</v>
      </c>
      <c r="Q246" s="33"/>
    </row>
    <row r="247" spans="1:36">
      <c r="A247" s="15">
        <v>3</v>
      </c>
      <c r="B247" s="89" t="s">
        <v>49</v>
      </c>
      <c r="C247" s="89" t="s">
        <v>0</v>
      </c>
      <c r="D247" s="90">
        <v>4405140011</v>
      </c>
      <c r="E247" s="90" t="s">
        <v>357</v>
      </c>
      <c r="F247" s="90" t="s">
        <v>346</v>
      </c>
      <c r="G247" s="90" t="s">
        <v>347</v>
      </c>
      <c r="H247" s="90" t="s">
        <v>358</v>
      </c>
      <c r="I247" s="90" t="s">
        <v>359</v>
      </c>
      <c r="J247" s="91">
        <v>142</v>
      </c>
      <c r="K247" s="92">
        <v>100.19600000000101</v>
      </c>
      <c r="L247" s="90" t="s">
        <v>360</v>
      </c>
      <c r="M247" s="93">
        <v>116.57487424999999</v>
      </c>
      <c r="N247" s="93">
        <v>23.17962911</v>
      </c>
      <c r="O247" s="88">
        <v>4.0000000000901537E-3</v>
      </c>
      <c r="P247" s="67">
        <v>0.68999999999999895</v>
      </c>
      <c r="Q247" s="33">
        <v>4.9121974371140818E-2</v>
      </c>
      <c r="R247" s="94">
        <f>POWER(2,-S247)</f>
        <v>0.31425334363045709</v>
      </c>
      <c r="S247" s="12">
        <v>1.67</v>
      </c>
      <c r="T247" s="12">
        <v>0.94</v>
      </c>
      <c r="U247" s="12">
        <v>0.13</v>
      </c>
      <c r="V247" s="12">
        <v>0.63</v>
      </c>
      <c r="W247" s="20">
        <v>198</v>
      </c>
      <c r="X247" s="14">
        <v>1.3184580661538501</v>
      </c>
      <c r="Y247" s="15">
        <v>1.0792478630136999</v>
      </c>
      <c r="Z247" s="14">
        <v>85</v>
      </c>
      <c r="AA247" s="14" t="s">
        <v>351</v>
      </c>
      <c r="AB247" s="14">
        <v>0.37696449999999998</v>
      </c>
      <c r="AC247" s="17">
        <v>1.2250000000000001</v>
      </c>
      <c r="AD247" s="17">
        <v>4.9119999999999999</v>
      </c>
      <c r="AE247" s="14">
        <v>1.0170752828915399</v>
      </c>
      <c r="AF247" s="15">
        <v>5.8585383926866701</v>
      </c>
      <c r="AG247" s="15">
        <v>4.39115205005844</v>
      </c>
      <c r="AH247" s="14">
        <v>1.2963229844751301</v>
      </c>
      <c r="AI247" s="15">
        <v>1.1300079949999999</v>
      </c>
      <c r="AJ247" s="15">
        <v>5.0390128470000004</v>
      </c>
    </row>
    <row r="248" spans="1:36">
      <c r="D248" s="90"/>
      <c r="E248" s="90"/>
      <c r="F248" s="90"/>
      <c r="G248" s="90"/>
      <c r="H248" s="90"/>
      <c r="I248" s="90"/>
      <c r="J248" s="91"/>
      <c r="K248" s="92"/>
      <c r="L248" s="90" t="s">
        <v>361</v>
      </c>
      <c r="M248" s="93">
        <v>116.57489923999999</v>
      </c>
      <c r="N248" s="93">
        <v>23.179600300000001</v>
      </c>
      <c r="O248" s="88">
        <v>4.094000000000193</v>
      </c>
      <c r="P248" s="67">
        <v>0.52399999999999991</v>
      </c>
      <c r="Q248" s="33"/>
    </row>
    <row r="249" spans="1:36">
      <c r="D249" s="90"/>
      <c r="E249" s="90"/>
      <c r="F249" s="90"/>
      <c r="G249" s="90"/>
      <c r="H249" s="90"/>
      <c r="I249" s="90"/>
      <c r="J249" s="91"/>
      <c r="K249" s="92"/>
      <c r="L249" s="90" t="s">
        <v>362</v>
      </c>
      <c r="M249" s="93">
        <v>116.57492284999999</v>
      </c>
      <c r="N249" s="93">
        <v>23.179572159999999</v>
      </c>
      <c r="O249" s="88">
        <v>8.0380000000005936</v>
      </c>
      <c r="P249" s="67">
        <v>0.36399999999999999</v>
      </c>
      <c r="Q249" s="33"/>
    </row>
    <row r="250" spans="1:36">
      <c r="D250" s="90"/>
      <c r="E250" s="90"/>
      <c r="F250" s="90"/>
      <c r="G250" s="90"/>
      <c r="H250" s="90"/>
      <c r="I250" s="90"/>
      <c r="J250" s="91"/>
      <c r="K250" s="92"/>
      <c r="L250" s="90" t="s">
        <v>363</v>
      </c>
      <c r="M250" s="93">
        <v>116.57494145</v>
      </c>
      <c r="N250" s="93">
        <v>23.179549649999998</v>
      </c>
      <c r="O250" s="88">
        <v>11.175000000000296</v>
      </c>
      <c r="P250" s="67">
        <v>0.22699999999999998</v>
      </c>
      <c r="Q250" s="33"/>
    </row>
    <row r="251" spans="1:36">
      <c r="D251" s="90"/>
      <c r="E251" s="90"/>
      <c r="F251" s="90"/>
      <c r="G251" s="90"/>
      <c r="H251" s="90"/>
      <c r="I251" s="90"/>
      <c r="J251" s="91"/>
      <c r="K251" s="92"/>
      <c r="L251" s="90" t="s">
        <v>364</v>
      </c>
      <c r="M251" s="93">
        <v>116.57495097</v>
      </c>
      <c r="N251" s="93">
        <v>23.17953816</v>
      </c>
      <c r="O251" s="88">
        <v>12.778000000000389</v>
      </c>
      <c r="P251" s="67">
        <v>0.16999999999999998</v>
      </c>
      <c r="Q251" s="33"/>
    </row>
    <row r="252" spans="1:36">
      <c r="D252" s="90"/>
      <c r="E252" s="90"/>
      <c r="F252" s="90"/>
      <c r="G252" s="90"/>
      <c r="H252" s="90"/>
      <c r="I252" s="90"/>
      <c r="J252" s="91"/>
      <c r="K252" s="92"/>
      <c r="L252" s="90" t="s">
        <v>365</v>
      </c>
      <c r="M252" s="93">
        <v>116.57496367</v>
      </c>
      <c r="N252" s="93">
        <v>23.17952403</v>
      </c>
      <c r="O252" s="88">
        <v>14.811999999999998</v>
      </c>
      <c r="P252" s="67">
        <v>-3.2000000000000028E-2</v>
      </c>
      <c r="Q252" s="33"/>
    </row>
    <row r="253" spans="1:36">
      <c r="D253" s="90"/>
      <c r="E253" s="90"/>
      <c r="F253" s="90"/>
      <c r="G253" s="90"/>
      <c r="H253" s="90"/>
      <c r="I253" s="90"/>
      <c r="J253" s="91"/>
      <c r="K253" s="92"/>
      <c r="L253" s="90" t="s">
        <v>366</v>
      </c>
      <c r="M253" s="93">
        <v>116.57497557000001</v>
      </c>
      <c r="N253" s="93">
        <v>23.179509199999998</v>
      </c>
      <c r="O253" s="88">
        <v>16.856000000001004</v>
      </c>
      <c r="P253" s="67">
        <v>-0.13800000000000001</v>
      </c>
      <c r="Q253" s="33"/>
    </row>
    <row r="254" spans="1:36">
      <c r="A254" s="15">
        <v>3</v>
      </c>
      <c r="B254" s="89" t="s">
        <v>49</v>
      </c>
      <c r="C254" s="89" t="s">
        <v>0</v>
      </c>
      <c r="D254" s="90">
        <v>4405140011</v>
      </c>
      <c r="E254" s="90" t="s">
        <v>357</v>
      </c>
      <c r="F254" s="90" t="s">
        <v>346</v>
      </c>
      <c r="G254" s="90" t="s">
        <v>347</v>
      </c>
      <c r="H254" s="90" t="s">
        <v>358</v>
      </c>
      <c r="I254" s="90" t="s">
        <v>367</v>
      </c>
      <c r="J254" s="91">
        <v>117</v>
      </c>
      <c r="K254" s="92">
        <v>84.041000000001105</v>
      </c>
      <c r="L254" s="90" t="s">
        <v>368</v>
      </c>
      <c r="M254" s="93">
        <v>116.54268784999999</v>
      </c>
      <c r="N254" s="93">
        <v>23.14150398</v>
      </c>
      <c r="O254" s="88">
        <v>-4.000000000594639E-3</v>
      </c>
      <c r="P254" s="67">
        <v>0.66499999999999992</v>
      </c>
      <c r="Q254" s="33">
        <v>2.4563341974415568E-2</v>
      </c>
      <c r="R254" s="94">
        <f>POWER(2,-S254)</f>
        <v>0.34151006418859892</v>
      </c>
      <c r="S254" s="12">
        <v>1.55</v>
      </c>
      <c r="T254" s="12">
        <v>0.95</v>
      </c>
      <c r="U254" s="12">
        <v>-0.43</v>
      </c>
      <c r="V254" s="12">
        <v>0.74</v>
      </c>
      <c r="W254" s="20">
        <v>198</v>
      </c>
      <c r="X254" s="14">
        <v>1.3184580661538501</v>
      </c>
      <c r="Y254" s="15">
        <v>1.0792478630136999</v>
      </c>
      <c r="Z254" s="14">
        <v>85</v>
      </c>
      <c r="AA254" s="14" t="s">
        <v>351</v>
      </c>
      <c r="AB254" s="14">
        <v>0.37696449999999998</v>
      </c>
      <c r="AC254" s="17">
        <v>1.2250000000000001</v>
      </c>
      <c r="AD254" s="17">
        <v>4.9119999999999999</v>
      </c>
      <c r="AE254" s="14">
        <v>1.0170752828915399</v>
      </c>
      <c r="AF254" s="15">
        <v>5.2763935548555896</v>
      </c>
      <c r="AG254" s="15">
        <v>4.8756281361382001</v>
      </c>
      <c r="AH254" s="14">
        <v>1.2963229844751301</v>
      </c>
      <c r="AI254" s="15">
        <v>1.1300079949999999</v>
      </c>
      <c r="AJ254" s="15">
        <v>5.0390128470000004</v>
      </c>
    </row>
    <row r="255" spans="1:36">
      <c r="D255" s="90"/>
      <c r="E255" s="90"/>
      <c r="F255" s="90"/>
      <c r="G255" s="90"/>
      <c r="H255" s="90"/>
      <c r="I255" s="90"/>
      <c r="J255" s="91"/>
      <c r="K255" s="92"/>
      <c r="L255" s="90" t="s">
        <v>369</v>
      </c>
      <c r="M255" s="93">
        <v>116.54271593999999</v>
      </c>
      <c r="N255" s="93">
        <v>23.14149111</v>
      </c>
      <c r="O255" s="88">
        <v>3.2060000000003015</v>
      </c>
      <c r="P255" s="67">
        <v>0.56999999999999929</v>
      </c>
      <c r="Q255" s="33"/>
    </row>
    <row r="256" spans="1:36">
      <c r="D256" s="90"/>
      <c r="E256" s="90"/>
      <c r="F256" s="90"/>
      <c r="G256" s="90"/>
      <c r="H256" s="90"/>
      <c r="I256" s="90"/>
      <c r="J256" s="91"/>
      <c r="K256" s="92"/>
      <c r="L256" s="90" t="s">
        <v>370</v>
      </c>
      <c r="M256" s="93">
        <v>116.54273655</v>
      </c>
      <c r="N256" s="93">
        <v>23.141481349999999</v>
      </c>
      <c r="O256" s="88">
        <v>5.5789999999999011</v>
      </c>
      <c r="P256" s="67">
        <v>0.49299999999999933</v>
      </c>
      <c r="Q256" s="33"/>
    </row>
    <row r="257" spans="1:36">
      <c r="D257" s="90"/>
      <c r="E257" s="90"/>
      <c r="F257" s="90"/>
      <c r="G257" s="90"/>
      <c r="H257" s="90"/>
      <c r="I257" s="90"/>
      <c r="J257" s="91"/>
      <c r="K257" s="92"/>
      <c r="L257" s="90" t="s">
        <v>371</v>
      </c>
      <c r="M257" s="93">
        <v>116.54275101</v>
      </c>
      <c r="N257" s="93">
        <v>23.141474179999999</v>
      </c>
      <c r="O257" s="88">
        <v>7.2580000000000027</v>
      </c>
      <c r="P257" s="67">
        <v>0.43399999999999994</v>
      </c>
      <c r="Q257" s="33"/>
    </row>
    <row r="258" spans="1:36">
      <c r="D258" s="90"/>
      <c r="E258" s="90"/>
      <c r="F258" s="90"/>
      <c r="G258" s="90"/>
      <c r="H258" s="90"/>
      <c r="I258" s="90"/>
      <c r="J258" s="91"/>
      <c r="K258" s="92"/>
      <c r="L258" s="90" t="s">
        <v>372</v>
      </c>
      <c r="M258" s="93">
        <v>116.54278411</v>
      </c>
      <c r="N258" s="93">
        <v>23.141458029999999</v>
      </c>
      <c r="O258" s="88">
        <v>11.091000000000598</v>
      </c>
      <c r="P258" s="67">
        <v>0.34599999999999997</v>
      </c>
      <c r="Q258" s="33"/>
    </row>
    <row r="259" spans="1:36">
      <c r="D259" s="90"/>
      <c r="E259" s="90"/>
      <c r="F259" s="90"/>
      <c r="G259" s="90"/>
      <c r="H259" s="90"/>
      <c r="I259" s="90"/>
      <c r="J259" s="91"/>
      <c r="K259" s="92"/>
      <c r="L259" s="90" t="s">
        <v>373</v>
      </c>
      <c r="M259" s="93">
        <v>116.54280973</v>
      </c>
      <c r="N259" s="93">
        <v>23.1414464</v>
      </c>
      <c r="O259" s="88">
        <v>14.013999999999406</v>
      </c>
      <c r="P259" s="67">
        <v>0.28299999999999897</v>
      </c>
      <c r="Q259" s="33"/>
    </row>
    <row r="260" spans="1:36">
      <c r="D260" s="90"/>
      <c r="E260" s="90"/>
      <c r="F260" s="90"/>
      <c r="G260" s="90"/>
      <c r="H260" s="90"/>
      <c r="I260" s="90"/>
      <c r="J260" s="91"/>
      <c r="K260" s="92"/>
      <c r="L260" s="90" t="s">
        <v>374</v>
      </c>
      <c r="M260" s="93">
        <v>116.54283264</v>
      </c>
      <c r="N260" s="93">
        <v>23.141435099999999</v>
      </c>
      <c r="O260" s="88">
        <v>16.6720000000007</v>
      </c>
      <c r="P260" s="67">
        <v>0.22899999999999998</v>
      </c>
      <c r="Q260" s="33"/>
    </row>
    <row r="261" spans="1:36">
      <c r="D261" s="90"/>
      <c r="E261" s="90"/>
      <c r="F261" s="90"/>
      <c r="G261" s="90"/>
      <c r="H261" s="90"/>
      <c r="I261" s="90"/>
      <c r="J261" s="91"/>
      <c r="K261" s="92"/>
      <c r="L261" s="90" t="s">
        <v>375</v>
      </c>
      <c r="M261" s="93">
        <v>116.54286356</v>
      </c>
      <c r="N261" s="93">
        <v>23.14142099</v>
      </c>
      <c r="O261" s="88">
        <v>20.202999999999697</v>
      </c>
      <c r="P261" s="67">
        <v>0.14399999999999996</v>
      </c>
      <c r="Q261" s="33"/>
    </row>
    <row r="262" spans="1:36">
      <c r="D262" s="90"/>
      <c r="E262" s="90"/>
      <c r="F262" s="90"/>
      <c r="G262" s="90"/>
      <c r="H262" s="90"/>
      <c r="I262" s="90"/>
      <c r="J262" s="91"/>
      <c r="K262" s="92"/>
      <c r="L262" s="90" t="s">
        <v>376</v>
      </c>
      <c r="M262" s="93">
        <v>116.54289224999999</v>
      </c>
      <c r="N262" s="93">
        <v>23.141406889999999</v>
      </c>
      <c r="O262" s="88">
        <v>23.531000000001107</v>
      </c>
      <c r="P262" s="67">
        <v>8.6999999999999966E-2</v>
      </c>
      <c r="Q262" s="33"/>
    </row>
    <row r="263" spans="1:36">
      <c r="A263" s="15">
        <v>4</v>
      </c>
      <c r="B263" s="89" t="s">
        <v>49</v>
      </c>
      <c r="C263" s="89" t="s">
        <v>0</v>
      </c>
      <c r="D263" s="90">
        <v>4452240161</v>
      </c>
      <c r="E263" s="90" t="s">
        <v>377</v>
      </c>
      <c r="F263" s="90" t="s">
        <v>346</v>
      </c>
      <c r="G263" s="90" t="s">
        <v>378</v>
      </c>
      <c r="H263" s="90" t="s">
        <v>379</v>
      </c>
      <c r="I263" s="90" t="s">
        <v>380</v>
      </c>
      <c r="J263" s="91">
        <v>138</v>
      </c>
      <c r="K263" s="92">
        <v>84.39</v>
      </c>
      <c r="L263" s="90" t="s">
        <v>381</v>
      </c>
      <c r="M263" s="93">
        <v>116.52483487000001</v>
      </c>
      <c r="N263" s="93">
        <v>23.00049757</v>
      </c>
      <c r="O263" s="88">
        <v>0</v>
      </c>
      <c r="P263" s="67">
        <v>0.7</v>
      </c>
      <c r="Q263" s="33">
        <v>0.10055865921787702</v>
      </c>
      <c r="R263" s="94">
        <f>POWER(2,-S263)</f>
        <v>0.57038185793421181</v>
      </c>
      <c r="S263" s="12">
        <v>0.81</v>
      </c>
      <c r="T263" s="12">
        <v>0.59</v>
      </c>
      <c r="U263" s="12">
        <v>0.13</v>
      </c>
      <c r="V263" s="12">
        <v>0.98</v>
      </c>
      <c r="W263" s="20">
        <v>199</v>
      </c>
      <c r="X263" s="14">
        <v>1.3088060399999999</v>
      </c>
      <c r="Y263" s="15">
        <v>1.0043470904109599</v>
      </c>
      <c r="Z263" s="14">
        <v>86</v>
      </c>
      <c r="AA263" s="14" t="s">
        <v>351</v>
      </c>
      <c r="AB263" s="14">
        <v>0.2712794</v>
      </c>
      <c r="AC263" s="17">
        <v>1.165</v>
      </c>
      <c r="AD263" s="17">
        <v>4.9080000000000004</v>
      </c>
      <c r="AE263" s="14">
        <v>0.95366390082973496</v>
      </c>
      <c r="AF263" s="15">
        <v>3.03690979455043</v>
      </c>
      <c r="AG263" s="15">
        <v>8.80164492804548</v>
      </c>
      <c r="AH263" s="14">
        <v>1.3723975908716599</v>
      </c>
      <c r="AI263" s="15">
        <v>1.2021829129999999</v>
      </c>
      <c r="AJ263" s="15">
        <v>5.1343351019999997</v>
      </c>
    </row>
    <row r="264" spans="1:36">
      <c r="D264" s="90"/>
      <c r="E264" s="90"/>
      <c r="F264" s="90"/>
      <c r="G264" s="90"/>
      <c r="H264" s="90"/>
      <c r="I264" s="90"/>
      <c r="J264" s="91"/>
      <c r="K264" s="92"/>
      <c r="L264" s="90" t="s">
        <v>382</v>
      </c>
      <c r="M264" s="93">
        <v>116.52484206</v>
      </c>
      <c r="N264" s="93">
        <v>23.000490259999999</v>
      </c>
      <c r="O264" s="88">
        <v>1.0900000000000034</v>
      </c>
      <c r="P264" s="67">
        <v>0.59399999999999931</v>
      </c>
      <c r="Q264" s="33"/>
    </row>
    <row r="265" spans="1:36">
      <c r="D265" s="90"/>
      <c r="E265" s="90"/>
      <c r="F265" s="90"/>
      <c r="G265" s="90"/>
      <c r="H265" s="90"/>
      <c r="I265" s="90"/>
      <c r="J265" s="91"/>
      <c r="K265" s="92"/>
      <c r="L265" s="90" t="s">
        <v>383</v>
      </c>
      <c r="M265" s="93">
        <v>116.5248472</v>
      </c>
      <c r="N265" s="93">
        <v>23.000486030000001</v>
      </c>
      <c r="O265" s="88">
        <v>1.7900000000000063</v>
      </c>
      <c r="P265" s="67">
        <v>0.51999999999999946</v>
      </c>
      <c r="Q265" s="33"/>
    </row>
    <row r="266" spans="1:36">
      <c r="A266" s="15">
        <v>5</v>
      </c>
      <c r="B266" s="89" t="s">
        <v>49</v>
      </c>
      <c r="C266" s="89" t="s">
        <v>0</v>
      </c>
      <c r="D266" s="90">
        <v>4452240391</v>
      </c>
      <c r="E266" s="96" t="s">
        <v>384</v>
      </c>
      <c r="F266" s="90" t="s">
        <v>346</v>
      </c>
      <c r="G266" s="90" t="s">
        <v>378</v>
      </c>
      <c r="H266" s="90" t="s">
        <v>379</v>
      </c>
      <c r="I266" s="90" t="s">
        <v>385</v>
      </c>
      <c r="J266" s="91">
        <v>136</v>
      </c>
      <c r="K266" s="92">
        <v>102.52</v>
      </c>
      <c r="L266" s="90" t="s">
        <v>386</v>
      </c>
      <c r="M266" s="93">
        <v>116.2536049</v>
      </c>
      <c r="N266" s="93">
        <v>22.941586560000001</v>
      </c>
      <c r="O266" s="88">
        <v>0</v>
      </c>
      <c r="P266" s="88">
        <v>0.71299999999999997</v>
      </c>
      <c r="Q266" s="33">
        <v>2.834158415841586E-2</v>
      </c>
      <c r="R266" s="94">
        <f>POWER(2,-S266)</f>
        <v>0.30354872109876174</v>
      </c>
      <c r="S266" s="12">
        <v>1.72</v>
      </c>
      <c r="T266" s="12">
        <v>0.71</v>
      </c>
      <c r="U266" s="12">
        <v>0.09</v>
      </c>
      <c r="V266" s="12">
        <v>0.94</v>
      </c>
      <c r="W266" s="20">
        <v>200</v>
      </c>
      <c r="X266" s="14">
        <v>1.3289143451851899</v>
      </c>
      <c r="Y266" s="15">
        <v>0.97344893972602697</v>
      </c>
      <c r="Z266" s="14">
        <v>85</v>
      </c>
      <c r="AA266" s="14" t="s">
        <v>351</v>
      </c>
      <c r="AB266" s="14">
        <v>0.43972149999999999</v>
      </c>
      <c r="AC266" s="17">
        <v>1.3720000000000001</v>
      </c>
      <c r="AD266" s="17">
        <v>5.1239999999999997</v>
      </c>
      <c r="AE266" s="14">
        <v>0.97233548989866003</v>
      </c>
      <c r="AF266" s="15">
        <v>6.2868495371711104</v>
      </c>
      <c r="AG266" s="15">
        <v>4.2005027227689498</v>
      </c>
      <c r="AH266" s="14">
        <v>1.36672409779437</v>
      </c>
      <c r="AI266" s="15">
        <v>1.191216032</v>
      </c>
      <c r="AJ266" s="15">
        <v>5.1754309039999997</v>
      </c>
    </row>
    <row r="267" spans="1:36">
      <c r="D267" s="90"/>
      <c r="E267" s="90"/>
      <c r="F267" s="90"/>
      <c r="G267" s="90"/>
      <c r="H267" s="90"/>
      <c r="I267" s="90"/>
      <c r="J267" s="91"/>
      <c r="K267" s="92"/>
      <c r="L267" s="90" t="s">
        <v>387</v>
      </c>
      <c r="M267" s="93">
        <v>116.25361518</v>
      </c>
      <c r="N267" s="93">
        <v>22.941576300000001</v>
      </c>
      <c r="O267" s="88">
        <v>1.5499999999999972</v>
      </c>
      <c r="P267" s="88">
        <v>0.60899999999999987</v>
      </c>
      <c r="Q267" s="33"/>
    </row>
    <row r="268" spans="1:36">
      <c r="D268" s="90"/>
      <c r="E268" s="90"/>
      <c r="F268" s="90"/>
      <c r="G268" s="90"/>
      <c r="H268" s="90"/>
      <c r="I268" s="90"/>
      <c r="J268" s="91"/>
      <c r="K268" s="92"/>
      <c r="L268" s="90" t="s">
        <v>388</v>
      </c>
      <c r="M268" s="93">
        <v>116.25363400000001</v>
      </c>
      <c r="N268" s="93">
        <v>22.941558659999998</v>
      </c>
      <c r="O268" s="88">
        <v>4.2999999999999972</v>
      </c>
      <c r="P268" s="88">
        <v>0.56800000000000039</v>
      </c>
      <c r="Q268" s="33"/>
    </row>
    <row r="269" spans="1:36">
      <c r="D269" s="90"/>
      <c r="E269" s="90"/>
      <c r="F269" s="90"/>
      <c r="G269" s="90"/>
      <c r="H269" s="90"/>
      <c r="I269" s="90"/>
      <c r="J269" s="91"/>
      <c r="K269" s="92"/>
      <c r="L269" s="90" t="s">
        <v>389</v>
      </c>
      <c r="M269" s="93">
        <v>116.25365936999999</v>
      </c>
      <c r="N269" s="93">
        <v>22.941533849999999</v>
      </c>
      <c r="O269" s="88">
        <v>8.0799999999999983</v>
      </c>
      <c r="P269" s="88">
        <v>0.48399999999999987</v>
      </c>
      <c r="Q269" s="33"/>
    </row>
    <row r="270" spans="1:36">
      <c r="A270" s="15">
        <v>7</v>
      </c>
      <c r="B270" s="89" t="s">
        <v>49</v>
      </c>
      <c r="C270" s="89" t="s">
        <v>0</v>
      </c>
      <c r="D270" s="90">
        <v>4415210011</v>
      </c>
      <c r="E270" s="90" t="s">
        <v>390</v>
      </c>
      <c r="F270" s="90" t="s">
        <v>346</v>
      </c>
      <c r="G270" s="90" t="s">
        <v>391</v>
      </c>
      <c r="H270" s="90" t="s">
        <v>392</v>
      </c>
      <c r="I270" s="90" t="s">
        <v>393</v>
      </c>
      <c r="J270" s="91">
        <v>144</v>
      </c>
      <c r="K270" s="92">
        <v>116.47</v>
      </c>
      <c r="L270" s="90" t="s">
        <v>394</v>
      </c>
      <c r="M270" s="93">
        <v>115.59097275000001</v>
      </c>
      <c r="N270" s="93">
        <v>22.845921279999999</v>
      </c>
      <c r="O270" s="88">
        <v>0</v>
      </c>
      <c r="P270" s="67">
        <v>0.83699999999999997</v>
      </c>
      <c r="Q270" s="33">
        <v>1.7892928714572005E-2</v>
      </c>
      <c r="R270" s="94">
        <f>POWER(2,-S270)</f>
        <v>0.59873935230946429</v>
      </c>
      <c r="S270" s="12">
        <v>0.74</v>
      </c>
      <c r="T270" s="12">
        <v>1.44</v>
      </c>
      <c r="U270" s="12">
        <v>-0.04</v>
      </c>
      <c r="V270" s="12">
        <v>0.85</v>
      </c>
      <c r="W270" s="20">
        <v>203</v>
      </c>
      <c r="X270" s="14">
        <v>1.6244968799999999</v>
      </c>
      <c r="Y270" s="15">
        <v>1.1793343260274001</v>
      </c>
      <c r="Z270" s="73">
        <v>112</v>
      </c>
      <c r="AA270" s="73" t="s">
        <v>395</v>
      </c>
      <c r="AB270" s="73">
        <v>0.5205147</v>
      </c>
      <c r="AC270" s="95">
        <v>0.78200000000000003</v>
      </c>
      <c r="AD270" s="95">
        <v>4.6970000000000001</v>
      </c>
      <c r="AE270" s="14">
        <v>1.65250506149099</v>
      </c>
      <c r="AF270" s="15">
        <v>2.1258709869624401</v>
      </c>
      <c r="AG270" s="15">
        <v>9.2666821070212801</v>
      </c>
      <c r="AH270" s="14">
        <v>0.98305107672970304</v>
      </c>
      <c r="AI270" s="15">
        <v>0.803573062</v>
      </c>
      <c r="AJ270" s="15">
        <v>4.9901650880000004</v>
      </c>
    </row>
    <row r="271" spans="1:36">
      <c r="D271" s="90"/>
      <c r="E271" s="90"/>
      <c r="F271" s="90"/>
      <c r="G271" s="90"/>
      <c r="H271" s="90"/>
      <c r="I271" s="90"/>
      <c r="J271" s="91"/>
      <c r="K271" s="92"/>
      <c r="L271" s="90" t="s">
        <v>396</v>
      </c>
      <c r="M271" s="93">
        <v>115.59100942000001</v>
      </c>
      <c r="N271" s="93">
        <v>22.84587587</v>
      </c>
      <c r="O271" s="88">
        <v>6.289999999999992</v>
      </c>
      <c r="P271" s="67">
        <v>0.71900000000000008</v>
      </c>
      <c r="Q271" s="33"/>
    </row>
    <row r="272" spans="1:36">
      <c r="D272" s="90"/>
      <c r="E272" s="90"/>
      <c r="F272" s="90"/>
      <c r="G272" s="90"/>
      <c r="H272" s="90"/>
      <c r="I272" s="90"/>
      <c r="J272" s="91"/>
      <c r="K272" s="92"/>
      <c r="L272" s="90" t="s">
        <v>397</v>
      </c>
      <c r="M272" s="93">
        <v>115.59104609000001</v>
      </c>
      <c r="N272" s="93">
        <v>22.84582966</v>
      </c>
      <c r="O272" s="88">
        <v>12.64</v>
      </c>
      <c r="P272" s="67">
        <v>0.63100000000000001</v>
      </c>
      <c r="Q272" s="33"/>
    </row>
    <row r="273" spans="1:36">
      <c r="D273" s="90"/>
      <c r="E273" s="90"/>
      <c r="F273" s="90"/>
      <c r="G273" s="90"/>
      <c r="H273" s="90"/>
      <c r="I273" s="90"/>
      <c r="J273" s="91"/>
      <c r="K273" s="92"/>
      <c r="L273" s="90" t="s">
        <v>398</v>
      </c>
      <c r="M273" s="93">
        <v>115.59108390999999</v>
      </c>
      <c r="N273" s="93">
        <v>22.845781729999999</v>
      </c>
      <c r="O273" s="88">
        <v>19.22</v>
      </c>
      <c r="P273" s="67">
        <v>0.52800000000000002</v>
      </c>
      <c r="Q273" s="33"/>
    </row>
    <row r="274" spans="1:36">
      <c r="D274" s="90"/>
      <c r="E274" s="90"/>
      <c r="F274" s="90"/>
      <c r="G274" s="90"/>
      <c r="H274" s="90"/>
      <c r="I274" s="90"/>
      <c r="J274" s="91"/>
      <c r="K274" s="92"/>
      <c r="L274" s="90" t="s">
        <v>399</v>
      </c>
      <c r="M274" s="93">
        <v>115.59111686999999</v>
      </c>
      <c r="N274" s="93">
        <v>22.84573971</v>
      </c>
      <c r="O274" s="88">
        <v>24.97</v>
      </c>
      <c r="P274" s="67">
        <v>0.41800000000000015</v>
      </c>
      <c r="Q274" s="33"/>
    </row>
    <row r="275" spans="1:36">
      <c r="D275" s="90"/>
      <c r="E275" s="90"/>
      <c r="F275" s="90"/>
      <c r="G275" s="90"/>
      <c r="H275" s="90"/>
      <c r="I275" s="90"/>
      <c r="J275" s="91"/>
      <c r="K275" s="92"/>
      <c r="L275" s="90" t="s">
        <v>400</v>
      </c>
      <c r="M275" s="93">
        <v>115.59115198000001</v>
      </c>
      <c r="N275" s="93">
        <v>22.845695469999999</v>
      </c>
      <c r="O275" s="88">
        <v>31.059999999999988</v>
      </c>
      <c r="P275" s="67">
        <v>0.2970000000000001</v>
      </c>
      <c r="Q275" s="33"/>
    </row>
    <row r="276" spans="1:36">
      <c r="D276" s="90"/>
      <c r="E276" s="90"/>
      <c r="F276" s="90"/>
      <c r="G276" s="90"/>
      <c r="H276" s="90"/>
      <c r="I276" s="90"/>
      <c r="J276" s="91"/>
      <c r="K276" s="92"/>
      <c r="L276" s="90" t="s">
        <v>401</v>
      </c>
      <c r="M276" s="93">
        <v>115.59117461</v>
      </c>
      <c r="N276" s="93">
        <v>22.845667500000001</v>
      </c>
      <c r="O276" s="88">
        <v>34.929999999999993</v>
      </c>
      <c r="P276" s="67">
        <v>0.21200000000000002</v>
      </c>
      <c r="Q276" s="33"/>
    </row>
    <row r="277" spans="1:36">
      <c r="A277" s="15">
        <v>7</v>
      </c>
      <c r="B277" s="89" t="s">
        <v>49</v>
      </c>
      <c r="C277" s="89" t="s">
        <v>0</v>
      </c>
      <c r="D277" s="90">
        <v>4415210011</v>
      </c>
      <c r="E277" s="90" t="s">
        <v>390</v>
      </c>
      <c r="F277" s="90" t="s">
        <v>346</v>
      </c>
      <c r="G277" s="90" t="s">
        <v>391</v>
      </c>
      <c r="H277" s="90" t="s">
        <v>392</v>
      </c>
      <c r="I277" s="90" t="s">
        <v>402</v>
      </c>
      <c r="J277" s="91">
        <v>133</v>
      </c>
      <c r="K277" s="92">
        <v>151.69999999999999</v>
      </c>
      <c r="L277" s="90" t="s">
        <v>403</v>
      </c>
      <c r="M277" s="93">
        <v>115.57140317</v>
      </c>
      <c r="N277" s="93">
        <v>22.829434670000001</v>
      </c>
      <c r="O277" s="88">
        <v>0</v>
      </c>
      <c r="P277" s="67">
        <v>0.88900000000000001</v>
      </c>
      <c r="Q277" s="33">
        <v>1.636272795403448E-2</v>
      </c>
      <c r="R277" s="94">
        <f>POWER(2,-S277)</f>
        <v>0.13869618400848061</v>
      </c>
      <c r="S277" s="12">
        <v>2.85</v>
      </c>
      <c r="T277" s="12">
        <v>0.39</v>
      </c>
      <c r="U277" s="12">
        <v>0.08</v>
      </c>
      <c r="V277" s="12">
        <v>1.2</v>
      </c>
      <c r="W277" s="20">
        <v>203</v>
      </c>
      <c r="X277" s="14">
        <v>1.6244968799999999</v>
      </c>
      <c r="Y277" s="15">
        <v>1.1793343260274001</v>
      </c>
      <c r="Z277" s="73">
        <v>112</v>
      </c>
      <c r="AA277" s="73" t="s">
        <v>395</v>
      </c>
      <c r="AB277" s="73">
        <v>0.5205147</v>
      </c>
      <c r="AC277" s="95">
        <v>0.78200000000000003</v>
      </c>
      <c r="AD277" s="95">
        <v>4.6970000000000001</v>
      </c>
      <c r="AE277" s="14">
        <v>1.65250506149099</v>
      </c>
      <c r="AF277" s="15">
        <v>14.647906527573401</v>
      </c>
      <c r="AG277" s="15">
        <v>1.3448864245301799</v>
      </c>
      <c r="AH277" s="14">
        <v>0.98305107672970304</v>
      </c>
      <c r="AI277" s="15">
        <v>0.803573062</v>
      </c>
      <c r="AJ277" s="15">
        <v>4.9901650880000004</v>
      </c>
    </row>
    <row r="278" spans="1:36">
      <c r="D278" s="90"/>
      <c r="E278" s="90"/>
      <c r="F278" s="90"/>
      <c r="G278" s="90"/>
      <c r="H278" s="90"/>
      <c r="I278" s="90"/>
      <c r="J278" s="91"/>
      <c r="K278" s="92"/>
      <c r="L278" s="90" t="s">
        <v>404</v>
      </c>
      <c r="M278" s="93">
        <v>115.57146252</v>
      </c>
      <c r="N278" s="93">
        <v>22.829383809999999</v>
      </c>
      <c r="O278" s="88">
        <v>8.2999999999999972</v>
      </c>
      <c r="P278" s="67">
        <v>0.753</v>
      </c>
      <c r="Q278" s="33"/>
    </row>
    <row r="279" spans="1:36">
      <c r="D279" s="90"/>
      <c r="E279" s="90"/>
      <c r="F279" s="90"/>
      <c r="G279" s="90"/>
      <c r="H279" s="90"/>
      <c r="I279" s="90"/>
      <c r="J279" s="91"/>
      <c r="K279" s="92"/>
      <c r="L279" s="90" t="s">
        <v>405</v>
      </c>
      <c r="M279" s="93">
        <v>115.57152486</v>
      </c>
      <c r="N279" s="93">
        <v>22.829331419999999</v>
      </c>
      <c r="O279" s="88">
        <v>16.940000000000012</v>
      </c>
      <c r="P279" s="67">
        <v>0.629</v>
      </c>
      <c r="Q279" s="33"/>
    </row>
    <row r="280" spans="1:36">
      <c r="D280" s="90"/>
      <c r="E280" s="90"/>
      <c r="F280" s="90"/>
      <c r="G280" s="90"/>
      <c r="H280" s="90"/>
      <c r="I280" s="90"/>
      <c r="J280" s="91"/>
      <c r="K280" s="92"/>
      <c r="L280" s="90" t="s">
        <v>406</v>
      </c>
      <c r="M280" s="93">
        <v>115.57157974</v>
      </c>
      <c r="N280" s="93">
        <v>22.82928472</v>
      </c>
      <c r="O280" s="88">
        <v>24.589999999999989</v>
      </c>
      <c r="P280" s="67">
        <v>0.50700000000000001</v>
      </c>
      <c r="Q280" s="33"/>
    </row>
    <row r="281" spans="1:36">
      <c r="D281" s="90"/>
      <c r="E281" s="90"/>
      <c r="F281" s="90"/>
      <c r="G281" s="90"/>
      <c r="H281" s="90"/>
      <c r="I281" s="90"/>
      <c r="J281" s="91"/>
      <c r="K281" s="92"/>
      <c r="L281" s="90" t="s">
        <v>407</v>
      </c>
      <c r="M281" s="93">
        <v>115.57162796</v>
      </c>
      <c r="N281" s="93">
        <v>22.82924319</v>
      </c>
      <c r="O281" s="88">
        <v>31.350000000000009</v>
      </c>
      <c r="P281" s="67">
        <v>0.37</v>
      </c>
      <c r="Q281" s="33"/>
    </row>
    <row r="282" spans="1:36">
      <c r="D282" s="90"/>
      <c r="E282" s="90"/>
      <c r="F282" s="90"/>
      <c r="G282" s="90"/>
      <c r="H282" s="90"/>
      <c r="I282" s="90"/>
      <c r="J282" s="91"/>
      <c r="K282" s="92"/>
      <c r="L282" s="90" t="s">
        <v>408</v>
      </c>
      <c r="M282" s="93">
        <v>115.57168895</v>
      </c>
      <c r="N282" s="93">
        <v>22.829188869999999</v>
      </c>
      <c r="O282" s="88">
        <v>40.029999999999987</v>
      </c>
      <c r="P282" s="67">
        <v>0.23399999999999993</v>
      </c>
      <c r="Q282" s="33"/>
    </row>
    <row r="283" spans="1:36">
      <c r="A283" s="15">
        <v>8</v>
      </c>
      <c r="B283" s="89" t="s">
        <v>49</v>
      </c>
      <c r="C283" s="89" t="s">
        <v>0</v>
      </c>
      <c r="D283" s="90">
        <v>4415020142</v>
      </c>
      <c r="E283" s="90" t="s">
        <v>409</v>
      </c>
      <c r="F283" s="90" t="s">
        <v>346</v>
      </c>
      <c r="G283" s="90" t="s">
        <v>391</v>
      </c>
      <c r="H283" s="90" t="s">
        <v>410</v>
      </c>
      <c r="I283" s="90" t="s">
        <v>411</v>
      </c>
      <c r="J283" s="91">
        <v>134</v>
      </c>
      <c r="K283" s="92">
        <v>55.65</v>
      </c>
      <c r="L283" s="90" t="s">
        <v>412</v>
      </c>
      <c r="M283" s="93">
        <v>115.57967044999999</v>
      </c>
      <c r="N283" s="93">
        <v>22.727531580000001</v>
      </c>
      <c r="O283" s="88">
        <v>0</v>
      </c>
      <c r="P283" s="67">
        <v>0.95</v>
      </c>
      <c r="Q283" s="33">
        <v>0.10039936102236424</v>
      </c>
      <c r="R283" s="94">
        <f>POWER(2,-S283)</f>
        <v>0.69255473405546231</v>
      </c>
      <c r="S283" s="12">
        <v>0.53</v>
      </c>
      <c r="T283" s="12">
        <v>1.1000000000000001</v>
      </c>
      <c r="U283" s="12">
        <v>0.23</v>
      </c>
      <c r="V283" s="12">
        <v>0.99</v>
      </c>
      <c r="W283" s="20">
        <v>203</v>
      </c>
      <c r="X283" s="14">
        <v>1.6244968799999999</v>
      </c>
      <c r="Y283" s="15">
        <v>1.1793343260274001</v>
      </c>
      <c r="Z283" s="14">
        <v>112</v>
      </c>
      <c r="AA283" s="14" t="s">
        <v>395</v>
      </c>
      <c r="AB283" s="14">
        <v>0.5205147</v>
      </c>
      <c r="AC283" s="17">
        <v>0.78200000000000003</v>
      </c>
      <c r="AD283" s="17">
        <v>4.6970000000000001</v>
      </c>
      <c r="AE283" s="14">
        <v>1.65250506149099</v>
      </c>
      <c r="AF283" s="15">
        <v>1.82934828146021</v>
      </c>
      <c r="AG283" s="15">
        <v>10.7687370613735</v>
      </c>
      <c r="AH283" s="14">
        <v>0.98305107672970304</v>
      </c>
      <c r="AI283" s="15">
        <v>0.803573062</v>
      </c>
      <c r="AJ283" s="15">
        <v>4.9901650880000004</v>
      </c>
    </row>
    <row r="284" spans="1:36">
      <c r="D284" s="90"/>
      <c r="E284" s="90"/>
      <c r="F284" s="90"/>
      <c r="G284" s="90"/>
      <c r="H284" s="90"/>
      <c r="I284" s="90"/>
      <c r="J284" s="91"/>
      <c r="K284" s="92"/>
      <c r="L284" s="90" t="s">
        <v>413</v>
      </c>
      <c r="M284" s="93">
        <v>115.57968203</v>
      </c>
      <c r="N284" s="93">
        <v>22.727521209999999</v>
      </c>
      <c r="O284" s="88">
        <v>1.6499999999999986</v>
      </c>
      <c r="P284" s="67">
        <v>0.746</v>
      </c>
      <c r="Q284" s="33"/>
    </row>
    <row r="285" spans="1:36">
      <c r="D285" s="90"/>
      <c r="E285" s="90"/>
      <c r="F285" s="90"/>
      <c r="G285" s="90"/>
      <c r="H285" s="90"/>
      <c r="I285" s="90"/>
      <c r="J285" s="91"/>
      <c r="K285" s="92"/>
      <c r="L285" s="90" t="s">
        <v>414</v>
      </c>
      <c r="M285" s="93">
        <v>115.57969475</v>
      </c>
      <c r="N285" s="93">
        <v>22.727511159999999</v>
      </c>
      <c r="O285" s="88">
        <v>3.3699999999999974</v>
      </c>
      <c r="P285" s="67">
        <v>0.58099999999999996</v>
      </c>
      <c r="Q285" s="33"/>
    </row>
    <row r="286" spans="1:36">
      <c r="D286" s="90"/>
      <c r="E286" s="90"/>
      <c r="F286" s="90"/>
      <c r="G286" s="90"/>
      <c r="H286" s="90"/>
      <c r="I286" s="90"/>
      <c r="J286" s="91"/>
      <c r="K286" s="92"/>
      <c r="L286" s="90" t="s">
        <v>415</v>
      </c>
      <c r="M286" s="93">
        <v>115.57970874</v>
      </c>
      <c r="N286" s="93">
        <v>22.727498789999999</v>
      </c>
      <c r="O286" s="88">
        <v>5.3499999999999943</v>
      </c>
      <c r="P286" s="67">
        <v>0.35999999999999982</v>
      </c>
      <c r="Q286" s="33"/>
    </row>
    <row r="287" spans="1:36">
      <c r="D287" s="90"/>
      <c r="E287" s="90"/>
      <c r="F287" s="90"/>
      <c r="G287" s="90"/>
      <c r="H287" s="90"/>
      <c r="I287" s="90"/>
      <c r="J287" s="91"/>
      <c r="K287" s="92"/>
      <c r="L287" s="90" t="s">
        <v>416</v>
      </c>
      <c r="M287" s="93">
        <v>115.57972149</v>
      </c>
      <c r="N287" s="93">
        <v>22.727486670000001</v>
      </c>
      <c r="O287" s="88">
        <v>7.2299999999999969</v>
      </c>
      <c r="P287" s="67">
        <v>0.17200000000000001</v>
      </c>
      <c r="Q287" s="33"/>
    </row>
    <row r="288" spans="1:36">
      <c r="D288" s="90"/>
      <c r="E288" s="90"/>
      <c r="F288" s="90"/>
      <c r="G288" s="90"/>
      <c r="H288" s="90"/>
      <c r="I288" s="90"/>
      <c r="J288" s="91"/>
      <c r="K288" s="92"/>
      <c r="L288" s="90" t="s">
        <v>417</v>
      </c>
      <c r="M288" s="93">
        <v>115.57973764</v>
      </c>
      <c r="N288" s="93">
        <v>22.72747094</v>
      </c>
      <c r="O288" s="88">
        <v>9.6299999999999955</v>
      </c>
      <c r="P288" s="67">
        <v>-2.3999999999999966E-2</v>
      </c>
      <c r="Q288" s="33"/>
    </row>
    <row r="289" spans="1:36">
      <c r="D289" s="90"/>
      <c r="E289" s="90"/>
      <c r="F289" s="90"/>
      <c r="G289" s="90"/>
      <c r="H289" s="90"/>
      <c r="I289" s="90"/>
      <c r="J289" s="91"/>
      <c r="K289" s="92"/>
      <c r="L289" s="90" t="s">
        <v>418</v>
      </c>
      <c r="M289" s="93">
        <v>115.57975924</v>
      </c>
      <c r="N289" s="93">
        <v>22.727454120000001</v>
      </c>
      <c r="O289" s="88">
        <v>12.519999999999996</v>
      </c>
      <c r="P289" s="67">
        <v>-0.307</v>
      </c>
      <c r="Q289" s="33"/>
    </row>
    <row r="290" spans="1:36">
      <c r="A290" s="15">
        <v>8</v>
      </c>
      <c r="B290" s="89" t="s">
        <v>49</v>
      </c>
      <c r="C290" s="89" t="s">
        <v>0</v>
      </c>
      <c r="D290" s="90">
        <v>4415020142</v>
      </c>
      <c r="E290" s="90" t="s">
        <v>409</v>
      </c>
      <c r="F290" s="90" t="s">
        <v>346</v>
      </c>
      <c r="G290" s="90" t="s">
        <v>391</v>
      </c>
      <c r="H290" s="90" t="s">
        <v>410</v>
      </c>
      <c r="I290" s="90" t="s">
        <v>419</v>
      </c>
      <c r="J290" s="91">
        <v>135</v>
      </c>
      <c r="K290" s="92">
        <v>62.34</v>
      </c>
      <c r="L290" s="90" t="s">
        <v>420</v>
      </c>
      <c r="M290" s="93">
        <v>115.57443754000001</v>
      </c>
      <c r="N290" s="93">
        <v>22.722830569999999</v>
      </c>
      <c r="O290" s="88">
        <v>0</v>
      </c>
      <c r="P290" s="67">
        <v>0.93700000000000006</v>
      </c>
      <c r="Q290" s="33">
        <v>0.10163043478260866</v>
      </c>
      <c r="R290" s="94">
        <f>POWER(2,-S290)</f>
        <v>0.23164701547259275</v>
      </c>
      <c r="S290" s="12">
        <v>2.11</v>
      </c>
      <c r="T290" s="12">
        <v>0.67</v>
      </c>
      <c r="U290" s="12">
        <v>-0.27</v>
      </c>
      <c r="V290" s="12">
        <v>1.27</v>
      </c>
      <c r="W290" s="20">
        <v>203</v>
      </c>
      <c r="X290" s="14">
        <v>1.6244968799999999</v>
      </c>
      <c r="Y290" s="15">
        <v>1.1793343260274001</v>
      </c>
      <c r="Z290" s="14">
        <v>112</v>
      </c>
      <c r="AA290" s="14" t="s">
        <v>395</v>
      </c>
      <c r="AB290" s="14">
        <v>0.5205147</v>
      </c>
      <c r="AC290" s="17">
        <v>0.78200000000000003</v>
      </c>
      <c r="AD290" s="17">
        <v>4.6970000000000001</v>
      </c>
      <c r="AE290" s="14">
        <v>1.65250506149099</v>
      </c>
      <c r="AF290" s="15">
        <v>6.7423138156938602</v>
      </c>
      <c r="AG290" s="15">
        <v>2.9218115880139002</v>
      </c>
      <c r="AH290" s="14">
        <v>0.98305107672970304</v>
      </c>
      <c r="AI290" s="15">
        <v>0.803573062</v>
      </c>
      <c r="AJ290" s="15">
        <v>4.9901650880000004</v>
      </c>
    </row>
    <row r="291" spans="1:36">
      <c r="D291" s="90"/>
      <c r="E291" s="90"/>
      <c r="F291" s="90"/>
      <c r="G291" s="90"/>
      <c r="H291" s="90"/>
      <c r="I291" s="90"/>
      <c r="J291" s="91"/>
      <c r="K291" s="92"/>
      <c r="L291" s="90" t="s">
        <v>421</v>
      </c>
      <c r="M291" s="93">
        <v>115.57445448</v>
      </c>
      <c r="N291" s="93">
        <v>22.722815879999999</v>
      </c>
      <c r="O291" s="88">
        <v>2.3800000000000026</v>
      </c>
      <c r="P291" s="67">
        <v>0.63500000000000001</v>
      </c>
      <c r="Q291" s="33"/>
    </row>
    <row r="292" spans="1:36">
      <c r="D292" s="90"/>
      <c r="E292" s="90"/>
      <c r="F292" s="90"/>
      <c r="G292" s="90"/>
      <c r="H292" s="90"/>
      <c r="I292" s="90"/>
      <c r="J292" s="91"/>
      <c r="K292" s="92"/>
      <c r="L292" s="90" t="s">
        <v>422</v>
      </c>
      <c r="M292" s="93">
        <v>115.57446989</v>
      </c>
      <c r="N292" s="93">
        <v>22.722801230000002</v>
      </c>
      <c r="O292" s="88">
        <v>4.6400000000000006</v>
      </c>
      <c r="P292" s="67">
        <v>0.374</v>
      </c>
      <c r="Q292" s="33"/>
    </row>
    <row r="293" spans="1:36">
      <c r="D293" s="90"/>
      <c r="E293" s="90"/>
      <c r="F293" s="90"/>
      <c r="G293" s="90"/>
      <c r="H293" s="90"/>
      <c r="I293" s="90"/>
      <c r="J293" s="91"/>
      <c r="K293" s="92"/>
      <c r="L293" s="90" t="s">
        <v>423</v>
      </c>
      <c r="M293" s="93">
        <v>115.57448771999999</v>
      </c>
      <c r="N293" s="93">
        <v>22.72278511</v>
      </c>
      <c r="O293" s="88">
        <v>7.2000000000000028</v>
      </c>
      <c r="P293" s="67">
        <v>0.14700000000000002</v>
      </c>
      <c r="Q293" s="33"/>
    </row>
    <row r="294" spans="1:36">
      <c r="D294" s="90"/>
      <c r="E294" s="90"/>
      <c r="F294" s="90"/>
      <c r="G294" s="90"/>
      <c r="H294" s="90"/>
      <c r="I294" s="90"/>
      <c r="J294" s="91"/>
      <c r="K294" s="92"/>
      <c r="L294" s="90" t="s">
        <v>424</v>
      </c>
      <c r="M294" s="93">
        <v>115.5745016</v>
      </c>
      <c r="N294" s="93">
        <v>22.722772500000001</v>
      </c>
      <c r="O294" s="88">
        <v>9.2000000000000028</v>
      </c>
      <c r="P294" s="67">
        <v>2.0000000000000018E-3</v>
      </c>
      <c r="Q294" s="33"/>
    </row>
    <row r="295" spans="1:36">
      <c r="A295" s="15">
        <v>9</v>
      </c>
      <c r="B295" s="89" t="s">
        <v>49</v>
      </c>
      <c r="C295" s="89" t="s">
        <v>0</v>
      </c>
      <c r="D295" s="90">
        <v>4415020391</v>
      </c>
      <c r="E295" s="90" t="s">
        <v>425</v>
      </c>
      <c r="F295" s="90" t="s">
        <v>346</v>
      </c>
      <c r="G295" s="90" t="s">
        <v>391</v>
      </c>
      <c r="H295" s="90" t="s">
        <v>410</v>
      </c>
      <c r="I295" s="90" t="s">
        <v>426</v>
      </c>
      <c r="J295" s="91">
        <v>185</v>
      </c>
      <c r="K295" s="92">
        <v>44.11</v>
      </c>
      <c r="L295" s="90" t="s">
        <v>427</v>
      </c>
      <c r="M295" s="93">
        <v>115.41908635</v>
      </c>
      <c r="N295" s="93">
        <v>22.689571699999998</v>
      </c>
      <c r="O295" s="88">
        <v>0</v>
      </c>
      <c r="P295" s="67">
        <v>0.95199999999999996</v>
      </c>
      <c r="Q295" s="33">
        <v>8.5567010309278338E-2</v>
      </c>
      <c r="R295" s="94">
        <f>POWER(2,-S295)</f>
        <v>2.6026837108838667</v>
      </c>
      <c r="S295" s="12">
        <v>-1.38</v>
      </c>
      <c r="T295" s="12">
        <v>0.95</v>
      </c>
      <c r="U295" s="12">
        <v>0.56000000000000005</v>
      </c>
      <c r="V295" s="12">
        <v>2.89</v>
      </c>
      <c r="W295" s="20">
        <v>204</v>
      </c>
      <c r="X295" s="14">
        <v>1.7210452000000001</v>
      </c>
      <c r="Y295" s="15">
        <v>1.26151435068493</v>
      </c>
      <c r="Z295" s="14">
        <v>96</v>
      </c>
      <c r="AA295" s="14" t="s">
        <v>351</v>
      </c>
      <c r="AB295" s="14">
        <v>0.33857189999999998</v>
      </c>
      <c r="AC295" s="17">
        <v>1.2170000000000001</v>
      </c>
      <c r="AD295" s="17">
        <v>4.9400000000000004</v>
      </c>
      <c r="AE295" s="14">
        <v>1.3854976777243599</v>
      </c>
      <c r="AF295" s="15">
        <v>0.72139515076078797</v>
      </c>
      <c r="AG295" s="15">
        <v>33.433851162784599</v>
      </c>
      <c r="AH295" s="14">
        <v>1.2421855537331301</v>
      </c>
      <c r="AI295" s="15">
        <v>1.059698671</v>
      </c>
      <c r="AJ295" s="15">
        <v>5.1502326859999998</v>
      </c>
    </row>
    <row r="296" spans="1:36">
      <c r="D296" s="90"/>
      <c r="E296" s="90"/>
      <c r="F296" s="90"/>
      <c r="G296" s="90"/>
      <c r="H296" s="90"/>
      <c r="I296" s="90"/>
      <c r="J296" s="91"/>
      <c r="K296" s="92"/>
      <c r="L296" s="90" t="s">
        <v>428</v>
      </c>
      <c r="M296" s="93">
        <v>115.41908556999999</v>
      </c>
      <c r="N296" s="93">
        <v>22.68955317</v>
      </c>
      <c r="O296" s="88">
        <v>2.0499999999999972</v>
      </c>
      <c r="P296" s="67">
        <v>0.73899999999999999</v>
      </c>
      <c r="Q296" s="33"/>
    </row>
    <row r="297" spans="1:36">
      <c r="D297" s="90"/>
      <c r="E297" s="90"/>
      <c r="F297" s="90"/>
      <c r="G297" s="90"/>
      <c r="H297" s="90"/>
      <c r="I297" s="90"/>
      <c r="J297" s="91"/>
      <c r="K297" s="92"/>
      <c r="L297" s="90" t="s">
        <v>429</v>
      </c>
      <c r="M297" s="93">
        <v>115.41908307999999</v>
      </c>
      <c r="N297" s="93">
        <v>22.68952801</v>
      </c>
      <c r="O297" s="88">
        <v>4.8500000000000014</v>
      </c>
      <c r="P297" s="67">
        <v>0.51300000000000001</v>
      </c>
      <c r="Q297" s="33"/>
    </row>
    <row r="298" spans="1:36">
      <c r="D298" s="90"/>
      <c r="E298" s="90"/>
      <c r="F298" s="90"/>
      <c r="G298" s="90"/>
      <c r="H298" s="90"/>
      <c r="I298" s="90"/>
      <c r="J298" s="91"/>
      <c r="K298" s="92"/>
      <c r="L298" s="90" t="s">
        <v>430</v>
      </c>
      <c r="M298" s="93">
        <v>115.41908024999999</v>
      </c>
      <c r="N298" s="93">
        <v>22.689501830000001</v>
      </c>
      <c r="O298" s="88">
        <v>7.759999999999998</v>
      </c>
      <c r="P298" s="67">
        <v>0.2880000000000002</v>
      </c>
      <c r="Q298" s="33"/>
    </row>
    <row r="299" spans="1:36">
      <c r="A299" s="15">
        <v>10</v>
      </c>
      <c r="B299" s="89" t="s">
        <v>49</v>
      </c>
      <c r="C299" s="89" t="s">
        <v>0</v>
      </c>
      <c r="D299" s="90">
        <v>4415020501</v>
      </c>
      <c r="E299" s="90" t="s">
        <v>431</v>
      </c>
      <c r="F299" s="90" t="s">
        <v>346</v>
      </c>
      <c r="G299" s="90" t="s">
        <v>391</v>
      </c>
      <c r="H299" s="90" t="s">
        <v>410</v>
      </c>
      <c r="I299" s="90" t="s">
        <v>432</v>
      </c>
      <c r="J299" s="91">
        <v>180</v>
      </c>
      <c r="K299" s="92">
        <v>53.87</v>
      </c>
      <c r="L299" s="90" t="s">
        <v>433</v>
      </c>
      <c r="M299" s="93">
        <v>115.29938777</v>
      </c>
      <c r="N299" s="93">
        <v>22.79409802</v>
      </c>
      <c r="O299" s="88">
        <v>0</v>
      </c>
      <c r="P299" s="88">
        <v>1.087</v>
      </c>
      <c r="Q299" s="33">
        <v>6.5049415992812248E-2</v>
      </c>
      <c r="R299" s="94">
        <f>POWER(2,-S299)</f>
        <v>0.33448188869652801</v>
      </c>
      <c r="S299" s="12">
        <v>1.58</v>
      </c>
      <c r="T299" s="12">
        <v>0.56000000000000005</v>
      </c>
      <c r="U299" s="12">
        <v>-0.02</v>
      </c>
      <c r="V299" s="12">
        <v>1</v>
      </c>
      <c r="W299" s="20">
        <v>205</v>
      </c>
      <c r="X299" s="14">
        <v>1.8066342799999999</v>
      </c>
      <c r="Y299" s="15">
        <v>1.3329474328767099</v>
      </c>
      <c r="Z299" s="14">
        <v>131</v>
      </c>
      <c r="AA299" s="14" t="s">
        <v>434</v>
      </c>
      <c r="AB299" s="14">
        <v>0.50068559999999995</v>
      </c>
      <c r="AC299" s="17">
        <v>0.57599999999999996</v>
      </c>
      <c r="AD299" s="17">
        <v>5.0490000000000004</v>
      </c>
      <c r="AE299" s="14">
        <v>2.1500875016413299</v>
      </c>
      <c r="AF299" s="15">
        <v>3.4988604682023299</v>
      </c>
      <c r="AG299" s="15">
        <v>4.7508431621372997</v>
      </c>
      <c r="AH299" s="14">
        <v>0.84026081665088304</v>
      </c>
      <c r="AI299" s="15">
        <v>0.65617845200000002</v>
      </c>
      <c r="AJ299" s="15">
        <v>5.0549491929999997</v>
      </c>
    </row>
    <row r="300" spans="1:36">
      <c r="D300" s="90"/>
      <c r="E300" s="90"/>
      <c r="F300" s="90"/>
      <c r="G300" s="90"/>
      <c r="H300" s="90"/>
      <c r="I300" s="90"/>
      <c r="J300" s="91"/>
      <c r="K300" s="92"/>
      <c r="L300" s="90" t="s">
        <v>435</v>
      </c>
      <c r="M300" s="93">
        <v>115.29938921</v>
      </c>
      <c r="N300" s="93">
        <v>22.794069</v>
      </c>
      <c r="O300" s="88">
        <v>3.2199999999999989</v>
      </c>
      <c r="P300" s="88">
        <v>0.88900000000000001</v>
      </c>
      <c r="Q300" s="33"/>
    </row>
    <row r="301" spans="1:36">
      <c r="D301" s="90"/>
      <c r="E301" s="90"/>
      <c r="F301" s="90"/>
      <c r="G301" s="90"/>
      <c r="H301" s="90"/>
      <c r="I301" s="90"/>
      <c r="J301" s="91"/>
      <c r="K301" s="92"/>
      <c r="L301" s="90" t="s">
        <v>436</v>
      </c>
      <c r="M301" s="93">
        <v>115.29938993</v>
      </c>
      <c r="N301" s="93">
        <v>22.79403147</v>
      </c>
      <c r="O301" s="88">
        <v>7.3799999999999955</v>
      </c>
      <c r="P301" s="88">
        <v>0.68599999999999994</v>
      </c>
      <c r="Q301" s="33"/>
    </row>
    <row r="302" spans="1:36" s="48" customFormat="1" ht="16" thickBot="1">
      <c r="D302" s="97"/>
      <c r="E302" s="97"/>
      <c r="F302" s="97"/>
      <c r="G302" s="97"/>
      <c r="H302" s="97"/>
      <c r="I302" s="97"/>
      <c r="J302" s="98"/>
      <c r="K302" s="99"/>
      <c r="L302" s="97" t="s">
        <v>437</v>
      </c>
      <c r="M302" s="100">
        <v>115.29938722</v>
      </c>
      <c r="N302" s="100">
        <v>22.79399755</v>
      </c>
      <c r="O302" s="101">
        <v>11.129999999999995</v>
      </c>
      <c r="P302" s="101">
        <v>0.36299999999999993</v>
      </c>
      <c r="Q302" s="58"/>
    </row>
    <row r="303" spans="1:36">
      <c r="A303" s="28">
        <v>1</v>
      </c>
      <c r="B303" s="29" t="s">
        <v>49</v>
      </c>
      <c r="C303" s="29" t="s">
        <v>0</v>
      </c>
      <c r="D303" s="28">
        <v>4407810251</v>
      </c>
      <c r="E303" s="89" t="s">
        <v>444</v>
      </c>
      <c r="F303" s="89" t="s">
        <v>439</v>
      </c>
      <c r="G303" s="89" t="s">
        <v>445</v>
      </c>
      <c r="H303" s="89" t="s">
        <v>446</v>
      </c>
      <c r="I303" s="28" t="s">
        <v>447</v>
      </c>
      <c r="J303" s="28">
        <v>90</v>
      </c>
      <c r="K303" s="102">
        <v>32.5951427823031</v>
      </c>
      <c r="L303" s="28" t="s">
        <v>448</v>
      </c>
      <c r="M303" s="103">
        <v>112.64625126999999</v>
      </c>
      <c r="N303" s="103">
        <v>21.802525320000001</v>
      </c>
      <c r="O303" s="102">
        <v>0</v>
      </c>
      <c r="P303" s="102">
        <v>1.165</v>
      </c>
      <c r="Q303" s="33">
        <v>9.5715565025438848E-2</v>
      </c>
      <c r="R303" s="16">
        <f>POWER(2,-S303)</f>
        <v>0.2932087373079697</v>
      </c>
      <c r="S303" s="67">
        <v>1.77</v>
      </c>
      <c r="T303" s="67">
        <v>1.23</v>
      </c>
      <c r="U303" s="67">
        <v>1.75</v>
      </c>
      <c r="V303" s="67">
        <v>2.64</v>
      </c>
      <c r="W303" s="13">
        <v>228</v>
      </c>
      <c r="X303" s="73">
        <v>2.3342285199999999</v>
      </c>
      <c r="Y303" s="73">
        <v>1.748232115</v>
      </c>
      <c r="Z303" s="14">
        <v>108</v>
      </c>
      <c r="AA303" s="104" t="s">
        <v>8</v>
      </c>
      <c r="AB303" s="14">
        <v>0.54182050000000004</v>
      </c>
      <c r="AC303" s="17">
        <v>0.29899999999999999</v>
      </c>
      <c r="AD303" s="17">
        <v>4.1459999999999999</v>
      </c>
      <c r="AE303" s="15">
        <v>5.4816566260674504</v>
      </c>
      <c r="AF303" s="15">
        <v>2.9776149268766599</v>
      </c>
      <c r="AG303" s="14">
        <v>4.0162117862011</v>
      </c>
      <c r="AH303" s="15">
        <v>0.42582538076168802</v>
      </c>
      <c r="AI303" s="14">
        <v>0.33429428300000003</v>
      </c>
      <c r="AJ303" s="14">
        <v>3.5607903489999999</v>
      </c>
    </row>
    <row r="304" spans="1:36" ht="14.25" customHeight="1">
      <c r="A304" s="28"/>
      <c r="B304" s="28"/>
      <c r="C304" s="28"/>
      <c r="D304" s="28"/>
      <c r="E304" s="89"/>
      <c r="F304" s="89"/>
      <c r="G304" s="89"/>
      <c r="H304" s="89"/>
      <c r="I304" s="28"/>
      <c r="J304" s="28"/>
      <c r="K304" s="102"/>
      <c r="L304" s="28" t="s">
        <v>449</v>
      </c>
      <c r="M304" s="103">
        <v>112.64626244999999</v>
      </c>
      <c r="N304" s="103">
        <v>21.802524129999998</v>
      </c>
      <c r="O304" s="102">
        <v>1.1575409134715002</v>
      </c>
      <c r="P304" s="102">
        <v>1.069</v>
      </c>
      <c r="Q304" s="33"/>
      <c r="W304" s="13"/>
      <c r="X304" s="104"/>
      <c r="Y304" s="104"/>
    </row>
    <row r="305" spans="1:36" ht="14.25" customHeight="1">
      <c r="A305" s="28"/>
      <c r="B305" s="28"/>
      <c r="C305" s="28"/>
      <c r="D305" s="28"/>
      <c r="E305" s="89"/>
      <c r="F305" s="89"/>
      <c r="G305" s="89"/>
      <c r="H305" s="89"/>
      <c r="I305" s="28"/>
      <c r="J305" s="28"/>
      <c r="K305" s="102"/>
      <c r="L305" s="28" t="s">
        <v>450</v>
      </c>
      <c r="M305" s="103">
        <v>112.64627362</v>
      </c>
      <c r="N305" s="103">
        <v>21.80252333</v>
      </c>
      <c r="O305" s="102">
        <v>2.3135005924759007</v>
      </c>
      <c r="P305" s="102">
        <v>1.008</v>
      </c>
      <c r="Q305" s="33"/>
      <c r="W305" s="13"/>
      <c r="X305" s="104"/>
      <c r="Y305" s="104"/>
    </row>
    <row r="306" spans="1:36" ht="14.25" customHeight="1">
      <c r="A306" s="28"/>
      <c r="B306" s="28"/>
      <c r="C306" s="28"/>
      <c r="D306" s="28"/>
      <c r="E306" s="89"/>
      <c r="F306" s="89"/>
      <c r="G306" s="89"/>
      <c r="H306" s="89"/>
      <c r="I306" s="28"/>
      <c r="J306" s="28"/>
      <c r="K306" s="102"/>
      <c r="L306" s="28" t="s">
        <v>451</v>
      </c>
      <c r="M306" s="103">
        <v>112.64628380000001</v>
      </c>
      <c r="N306" s="103">
        <v>21.802522840000002</v>
      </c>
      <c r="O306" s="102">
        <v>3.3677354776743975</v>
      </c>
      <c r="P306" s="102">
        <v>0.85599999999999998</v>
      </c>
      <c r="Q306" s="33"/>
      <c r="W306" s="13"/>
      <c r="X306" s="104"/>
      <c r="Y306" s="104"/>
    </row>
    <row r="307" spans="1:36" ht="14.25" customHeight="1">
      <c r="A307" s="28"/>
      <c r="B307" s="28"/>
      <c r="C307" s="28"/>
      <c r="D307" s="28"/>
      <c r="E307" s="89"/>
      <c r="F307" s="89"/>
      <c r="G307" s="89"/>
      <c r="H307" s="89"/>
      <c r="I307" s="28"/>
      <c r="J307" s="28"/>
      <c r="K307" s="102"/>
      <c r="L307" s="28" t="s">
        <v>452</v>
      </c>
      <c r="M307" s="103">
        <v>112.64628408999999</v>
      </c>
      <c r="N307" s="103">
        <v>21.802522119999999</v>
      </c>
      <c r="O307" s="102">
        <v>3.3988540194887982</v>
      </c>
      <c r="P307" s="102">
        <v>0.83000000000000007</v>
      </c>
      <c r="Q307" s="33"/>
      <c r="W307" s="13"/>
      <c r="X307" s="104"/>
      <c r="Y307" s="104"/>
    </row>
    <row r="308" spans="1:36" ht="14.25" customHeight="1">
      <c r="A308" s="28"/>
      <c r="B308" s="28"/>
      <c r="C308" s="28"/>
      <c r="D308" s="28"/>
      <c r="E308" s="89"/>
      <c r="F308" s="89"/>
      <c r="G308" s="89"/>
      <c r="H308" s="89"/>
      <c r="I308" s="28"/>
      <c r="J308" s="28"/>
      <c r="K308" s="102"/>
      <c r="L308" s="28" t="s">
        <v>453</v>
      </c>
      <c r="M308" s="103">
        <v>112.64629432</v>
      </c>
      <c r="N308" s="103">
        <v>21.802521970000001</v>
      </c>
      <c r="O308" s="102">
        <v>4.4571677333406008</v>
      </c>
      <c r="P308" s="102">
        <v>0.81200000000000006</v>
      </c>
      <c r="Q308" s="33"/>
      <c r="W308" s="13"/>
      <c r="X308" s="104"/>
      <c r="Y308" s="104"/>
    </row>
    <row r="309" spans="1:36" ht="14.25" customHeight="1">
      <c r="A309" s="28"/>
      <c r="B309" s="28"/>
      <c r="C309" s="28"/>
      <c r="D309" s="28"/>
      <c r="E309" s="89"/>
      <c r="F309" s="89"/>
      <c r="G309" s="89"/>
      <c r="H309" s="89"/>
      <c r="I309" s="28"/>
      <c r="J309" s="28"/>
      <c r="K309" s="102"/>
      <c r="L309" s="28" t="s">
        <v>454</v>
      </c>
      <c r="M309" s="103">
        <v>112.64630402</v>
      </c>
      <c r="N309" s="103">
        <v>21.802520430000001</v>
      </c>
      <c r="O309" s="102">
        <v>5.4641060715777989</v>
      </c>
      <c r="P309" s="102">
        <v>0.64200000000000002</v>
      </c>
      <c r="Q309" s="33"/>
      <c r="W309" s="13"/>
      <c r="X309" s="104"/>
      <c r="Y309" s="104"/>
    </row>
    <row r="310" spans="1:36">
      <c r="A310" s="28">
        <v>2</v>
      </c>
      <c r="B310" s="29" t="s">
        <v>49</v>
      </c>
      <c r="C310" s="29" t="s">
        <v>0</v>
      </c>
      <c r="D310" s="28">
        <v>4417230121</v>
      </c>
      <c r="E310" s="89" t="s">
        <v>455</v>
      </c>
      <c r="F310" s="89" t="s">
        <v>439</v>
      </c>
      <c r="G310" s="89" t="s">
        <v>440</v>
      </c>
      <c r="H310" s="89" t="s">
        <v>456</v>
      </c>
      <c r="I310" s="28" t="s">
        <v>457</v>
      </c>
      <c r="J310" s="28">
        <v>158</v>
      </c>
      <c r="K310" s="102">
        <v>65.618479295108102</v>
      </c>
      <c r="L310" s="28" t="s">
        <v>458</v>
      </c>
      <c r="M310" s="103">
        <v>112.09429201</v>
      </c>
      <c r="N310" s="103">
        <v>21.79018851</v>
      </c>
      <c r="O310" s="102">
        <v>0</v>
      </c>
      <c r="P310" s="102">
        <v>1.4180000000000001</v>
      </c>
      <c r="Q310" s="33">
        <v>3.1131247856860066E-2</v>
      </c>
      <c r="R310" s="16">
        <f>POWER(2,-S310)</f>
        <v>0.14762408267869132</v>
      </c>
      <c r="S310" s="67">
        <v>2.76</v>
      </c>
      <c r="T310" s="67">
        <v>0.98</v>
      </c>
      <c r="U310" s="67">
        <v>0.88</v>
      </c>
      <c r="V310" s="67">
        <v>1.65</v>
      </c>
      <c r="W310" s="13">
        <v>231</v>
      </c>
      <c r="X310" s="15">
        <v>2.8098128</v>
      </c>
      <c r="Y310" s="15">
        <v>2.1209492189999999</v>
      </c>
      <c r="Z310" s="14">
        <v>135</v>
      </c>
      <c r="AA310" s="14" t="s">
        <v>434</v>
      </c>
      <c r="AB310" s="14">
        <v>0.44995249999999998</v>
      </c>
      <c r="AC310" s="17">
        <v>0.51700000000000002</v>
      </c>
      <c r="AD310" s="17">
        <v>4.6340000000000003</v>
      </c>
      <c r="AE310" s="15">
        <v>3.9512912541533698</v>
      </c>
      <c r="AF310" s="15">
        <v>10.4573832881669</v>
      </c>
      <c r="AG310" s="14">
        <v>1.48821953732783</v>
      </c>
      <c r="AH310" s="15">
        <v>0.711112550118012</v>
      </c>
      <c r="AI310" s="14">
        <v>0.56022372099999995</v>
      </c>
      <c r="AJ310" s="14">
        <v>4.5692857189999998</v>
      </c>
    </row>
    <row r="311" spans="1:36" ht="14.25" customHeight="1">
      <c r="A311" s="28"/>
      <c r="B311" s="28"/>
      <c r="C311" s="28"/>
      <c r="D311" s="28"/>
      <c r="E311" s="89"/>
      <c r="F311" s="89"/>
      <c r="G311" s="89"/>
      <c r="H311" s="89"/>
      <c r="I311" s="28"/>
      <c r="J311" s="28"/>
      <c r="K311" s="102"/>
      <c r="L311" s="28" t="s">
        <v>459</v>
      </c>
      <c r="M311" s="103">
        <v>112.09429462</v>
      </c>
      <c r="N311" s="103">
        <v>21.790179519999999</v>
      </c>
      <c r="O311" s="102">
        <v>1.0244593510132987</v>
      </c>
      <c r="P311" s="102">
        <v>1.3580000000000001</v>
      </c>
      <c r="Q311" s="33"/>
      <c r="W311" s="13"/>
    </row>
    <row r="312" spans="1:36" ht="14.25" customHeight="1">
      <c r="A312" s="28"/>
      <c r="B312" s="28"/>
      <c r="C312" s="28"/>
      <c r="D312" s="28"/>
      <c r="E312" s="89"/>
      <c r="F312" s="89"/>
      <c r="G312" s="89"/>
      <c r="H312" s="89"/>
      <c r="I312" s="28"/>
      <c r="J312" s="28"/>
      <c r="K312" s="102"/>
      <c r="L312" s="28" t="s">
        <v>460</v>
      </c>
      <c r="M312" s="103">
        <v>112.0942974</v>
      </c>
      <c r="N312" s="103">
        <v>21.790170580000002</v>
      </c>
      <c r="O312" s="102">
        <v>2.0504641241543951</v>
      </c>
      <c r="P312" s="102">
        <v>1.2890000000000001</v>
      </c>
      <c r="Q312" s="33"/>
      <c r="W312" s="13"/>
    </row>
    <row r="313" spans="1:36" ht="14.25" customHeight="1">
      <c r="A313" s="28"/>
      <c r="B313" s="28"/>
      <c r="C313" s="28"/>
      <c r="D313" s="28"/>
      <c r="E313" s="89"/>
      <c r="F313" s="89"/>
      <c r="G313" s="89"/>
      <c r="H313" s="89"/>
      <c r="I313" s="28"/>
      <c r="J313" s="28"/>
      <c r="K313" s="102"/>
      <c r="L313" s="28" t="s">
        <v>461</v>
      </c>
      <c r="M313" s="103">
        <v>112.09429775</v>
      </c>
      <c r="N313" s="103">
        <v>21.790166240000001</v>
      </c>
      <c r="O313" s="102">
        <v>2.509634827404895</v>
      </c>
      <c r="P313" s="102">
        <v>1.3149999999999999</v>
      </c>
      <c r="Q313" s="33"/>
      <c r="W313" s="13"/>
    </row>
    <row r="314" spans="1:36" ht="14.25" customHeight="1">
      <c r="A314" s="28"/>
      <c r="B314" s="28"/>
      <c r="C314" s="28"/>
      <c r="D314" s="28"/>
      <c r="E314" s="89"/>
      <c r="F314" s="89"/>
      <c r="G314" s="89"/>
      <c r="H314" s="89"/>
      <c r="I314" s="28"/>
      <c r="J314" s="28"/>
      <c r="K314" s="102"/>
      <c r="L314" s="28" t="s">
        <v>462</v>
      </c>
      <c r="M314" s="103">
        <v>112.09430118</v>
      </c>
      <c r="N314" s="103">
        <v>21.790156589999999</v>
      </c>
      <c r="O314" s="102">
        <v>3.6339017793244963</v>
      </c>
      <c r="P314" s="102">
        <v>1.3170000000000002</v>
      </c>
      <c r="Q314" s="33"/>
      <c r="W314" s="13"/>
    </row>
    <row r="315" spans="1:36" ht="14.25" customHeight="1">
      <c r="A315" s="28"/>
      <c r="B315" s="28"/>
      <c r="C315" s="28"/>
      <c r="D315" s="28"/>
      <c r="E315" s="89"/>
      <c r="F315" s="89"/>
      <c r="G315" s="89"/>
      <c r="H315" s="89"/>
      <c r="I315" s="28"/>
      <c r="J315" s="28"/>
      <c r="K315" s="102"/>
      <c r="L315" s="28" t="s">
        <v>463</v>
      </c>
      <c r="M315" s="103">
        <v>112.09430321000001</v>
      </c>
      <c r="N315" s="103">
        <v>21.790147520000001</v>
      </c>
      <c r="O315" s="102">
        <v>4.6452708452547995</v>
      </c>
      <c r="P315" s="102">
        <v>1.274</v>
      </c>
      <c r="Q315" s="33"/>
      <c r="W315" s="13"/>
    </row>
    <row r="316" spans="1:36" ht="14.25" customHeight="1">
      <c r="A316" s="28"/>
      <c r="B316" s="28"/>
      <c r="C316" s="28"/>
      <c r="D316" s="28"/>
      <c r="E316" s="89"/>
      <c r="F316" s="89"/>
      <c r="G316" s="89"/>
      <c r="H316" s="89"/>
      <c r="I316" s="28"/>
      <c r="J316" s="28"/>
      <c r="K316" s="102"/>
      <c r="L316" s="28" t="s">
        <v>464</v>
      </c>
      <c r="M316" s="103">
        <v>112.09430505</v>
      </c>
      <c r="N316" s="103">
        <v>21.790138420000002</v>
      </c>
      <c r="O316" s="102">
        <v>5.6534836254954968</v>
      </c>
      <c r="P316" s="102">
        <v>1.242</v>
      </c>
      <c r="Q316" s="33"/>
      <c r="W316" s="13"/>
    </row>
    <row r="317" spans="1:36">
      <c r="A317" s="28">
        <v>3</v>
      </c>
      <c r="B317" s="29" t="s">
        <v>49</v>
      </c>
      <c r="C317" s="29" t="s">
        <v>0</v>
      </c>
      <c r="D317" s="28">
        <v>4417210121</v>
      </c>
      <c r="E317" s="89" t="s">
        <v>438</v>
      </c>
      <c r="F317" s="89" t="s">
        <v>439</v>
      </c>
      <c r="G317" s="89" t="s">
        <v>440</v>
      </c>
      <c r="H317" s="89" t="s">
        <v>441</v>
      </c>
      <c r="I317" s="28" t="s">
        <v>465</v>
      </c>
      <c r="J317" s="28">
        <v>151</v>
      </c>
      <c r="K317" s="102">
        <v>40.876295147779501</v>
      </c>
      <c r="L317" s="28" t="s">
        <v>466</v>
      </c>
      <c r="M317" s="103">
        <v>111.57584855</v>
      </c>
      <c r="N317" s="103">
        <v>21.525877789999999</v>
      </c>
      <c r="O317" s="102">
        <v>0</v>
      </c>
      <c r="P317" s="102">
        <v>1.498</v>
      </c>
      <c r="Q317" s="33">
        <v>6.1005856191057049E-2</v>
      </c>
      <c r="R317" s="16">
        <f>POWER(2,-S317)</f>
        <v>0.55478473603392253</v>
      </c>
      <c r="S317" s="67">
        <v>0.85</v>
      </c>
      <c r="T317" s="67">
        <v>1.01</v>
      </c>
      <c r="U317" s="67">
        <v>1.46</v>
      </c>
      <c r="V317" s="67">
        <v>2.33</v>
      </c>
      <c r="W317" s="13">
        <v>234</v>
      </c>
      <c r="X317" s="104">
        <v>3.0140364000000002</v>
      </c>
      <c r="Y317" s="73">
        <v>2.2779075780000002</v>
      </c>
      <c r="Z317" s="73">
        <v>110</v>
      </c>
      <c r="AA317" s="73" t="s">
        <v>395</v>
      </c>
      <c r="AB317" s="73">
        <v>0.44531169999999998</v>
      </c>
      <c r="AC317" s="95">
        <v>0.89</v>
      </c>
      <c r="AD317" s="95">
        <v>5.0170000000000003</v>
      </c>
      <c r="AE317" s="15">
        <v>2.8902796372995301</v>
      </c>
      <c r="AF317" s="15">
        <v>2.5311456600118598</v>
      </c>
      <c r="AG317" s="14">
        <v>8.5427271074509203</v>
      </c>
      <c r="AH317" s="15">
        <v>1.0428182661301599</v>
      </c>
      <c r="AI317" s="14">
        <v>0.87998654200000004</v>
      </c>
      <c r="AJ317" s="14">
        <v>4.8227523149999998</v>
      </c>
    </row>
    <row r="318" spans="1:36" ht="14.25" customHeight="1">
      <c r="A318" s="28"/>
      <c r="B318" s="28"/>
      <c r="C318" s="28"/>
      <c r="D318" s="28"/>
      <c r="E318" s="89"/>
      <c r="F318" s="89"/>
      <c r="G318" s="89"/>
      <c r="H318" s="89"/>
      <c r="I318" s="28"/>
      <c r="J318" s="28"/>
      <c r="K318" s="102"/>
      <c r="L318" s="28" t="s">
        <v>467</v>
      </c>
      <c r="M318" s="103">
        <v>111.57585408</v>
      </c>
      <c r="N318" s="103">
        <v>21.52586857</v>
      </c>
      <c r="O318" s="102">
        <v>1.1709015186033014</v>
      </c>
      <c r="P318" s="102">
        <v>1.3839999999999999</v>
      </c>
      <c r="Q318" s="33"/>
      <c r="W318" s="13"/>
    </row>
    <row r="319" spans="1:36" ht="14.25" customHeight="1">
      <c r="A319" s="28"/>
      <c r="B319" s="28"/>
      <c r="C319" s="28"/>
      <c r="D319" s="28"/>
      <c r="E319" s="89"/>
      <c r="F319" s="89"/>
      <c r="G319" s="89"/>
      <c r="H319" s="89"/>
      <c r="I319" s="28"/>
      <c r="J319" s="28"/>
      <c r="K319" s="102"/>
      <c r="L319" s="28" t="s">
        <v>468</v>
      </c>
      <c r="M319" s="103">
        <v>111.57585956</v>
      </c>
      <c r="N319" s="103">
        <v>21.525860680000001</v>
      </c>
      <c r="O319" s="102">
        <v>2.2101263854447026</v>
      </c>
      <c r="P319" s="102">
        <v>1.3109999999999999</v>
      </c>
      <c r="Q319" s="33"/>
      <c r="W319" s="13"/>
    </row>
    <row r="320" spans="1:36" ht="14.25" customHeight="1">
      <c r="A320" s="28"/>
      <c r="B320" s="28"/>
      <c r="C320" s="28"/>
      <c r="D320" s="28"/>
      <c r="E320" s="89"/>
      <c r="F320" s="89"/>
      <c r="G320" s="89"/>
      <c r="H320" s="89"/>
      <c r="I320" s="28"/>
      <c r="J320" s="28"/>
      <c r="K320" s="102"/>
      <c r="L320" s="28" t="s">
        <v>469</v>
      </c>
      <c r="M320" s="103">
        <v>111.57586487</v>
      </c>
      <c r="N320" s="103">
        <v>21.525852820000001</v>
      </c>
      <c r="O320" s="102">
        <v>3.2378237631400033</v>
      </c>
      <c r="P320" s="102">
        <v>1.1890000000000001</v>
      </c>
      <c r="Q320" s="33"/>
      <c r="W320" s="13"/>
    </row>
    <row r="321" spans="1:36" ht="14.25" customHeight="1">
      <c r="A321" s="28"/>
      <c r="B321" s="28"/>
      <c r="C321" s="28"/>
      <c r="D321" s="28"/>
      <c r="E321" s="89"/>
      <c r="F321" s="89"/>
      <c r="G321" s="89"/>
      <c r="H321" s="89"/>
      <c r="I321" s="28"/>
      <c r="J321" s="28"/>
      <c r="K321" s="102"/>
      <c r="L321" s="28" t="s">
        <v>470</v>
      </c>
      <c r="M321" s="103">
        <v>111.57587003</v>
      </c>
      <c r="N321" s="103">
        <v>21.525844299999999</v>
      </c>
      <c r="O321" s="102">
        <v>4.3216748368003017</v>
      </c>
      <c r="P321" s="102">
        <v>1.08</v>
      </c>
      <c r="Q321" s="33"/>
      <c r="W321" s="13"/>
    </row>
    <row r="322" spans="1:36" ht="14.25" customHeight="1">
      <c r="A322" s="28"/>
      <c r="B322" s="28"/>
      <c r="C322" s="28"/>
      <c r="D322" s="28"/>
      <c r="E322" s="89"/>
      <c r="F322" s="89"/>
      <c r="G322" s="89"/>
      <c r="H322" s="89"/>
      <c r="I322" s="28"/>
      <c r="J322" s="28"/>
      <c r="K322" s="102"/>
      <c r="L322" s="28" t="s">
        <v>471</v>
      </c>
      <c r="M322" s="103">
        <v>111.57587538999999</v>
      </c>
      <c r="N322" s="103">
        <v>21.525834199999998</v>
      </c>
      <c r="O322" s="102">
        <v>5.5696425438294028</v>
      </c>
      <c r="P322" s="102">
        <v>0.98099999999999998</v>
      </c>
      <c r="Q322" s="33"/>
      <c r="W322" s="13"/>
    </row>
    <row r="323" spans="1:36" ht="14.25" customHeight="1">
      <c r="A323" s="28"/>
      <c r="B323" s="28"/>
      <c r="C323" s="28"/>
      <c r="D323" s="28"/>
      <c r="E323" s="89"/>
      <c r="F323" s="89"/>
      <c r="G323" s="89"/>
      <c r="H323" s="89"/>
      <c r="I323" s="28"/>
      <c r="J323" s="28"/>
      <c r="K323" s="102"/>
      <c r="L323" s="28" t="s">
        <v>472</v>
      </c>
      <c r="M323" s="103">
        <v>111.57588148000001</v>
      </c>
      <c r="N323" s="103">
        <v>21.525824669999999</v>
      </c>
      <c r="O323" s="102">
        <v>6.7975833757328026</v>
      </c>
      <c r="P323" s="102">
        <v>0.89400000000000002</v>
      </c>
      <c r="Q323" s="33"/>
      <c r="W323" s="13"/>
    </row>
    <row r="324" spans="1:36" ht="14.25" customHeight="1">
      <c r="A324" s="28"/>
      <c r="B324" s="28"/>
      <c r="C324" s="28"/>
      <c r="D324" s="28"/>
      <c r="E324" s="89"/>
      <c r="F324" s="89"/>
      <c r="G324" s="89"/>
      <c r="H324" s="89"/>
      <c r="I324" s="28"/>
      <c r="J324" s="28"/>
      <c r="K324" s="102"/>
      <c r="L324" s="28" t="s">
        <v>473</v>
      </c>
      <c r="M324" s="103">
        <v>111.57588656</v>
      </c>
      <c r="N324" s="103">
        <v>21.525816420000002</v>
      </c>
      <c r="O324" s="102">
        <v>7.8522007624387022</v>
      </c>
      <c r="P324" s="102">
        <v>0.84599999999999997</v>
      </c>
      <c r="Q324" s="33"/>
      <c r="W324" s="13"/>
    </row>
    <row r="325" spans="1:36" ht="14.25" customHeight="1">
      <c r="A325" s="28"/>
      <c r="B325" s="28"/>
      <c r="C325" s="28"/>
      <c r="D325" s="28"/>
      <c r="E325" s="89"/>
      <c r="F325" s="89"/>
      <c r="G325" s="89"/>
      <c r="H325" s="89"/>
      <c r="I325" s="28"/>
      <c r="J325" s="28"/>
      <c r="K325" s="102"/>
      <c r="L325" s="28" t="s">
        <v>474</v>
      </c>
      <c r="M325" s="103">
        <v>111.57589101000001</v>
      </c>
      <c r="N325" s="103">
        <v>21.525808189999999</v>
      </c>
      <c r="O325" s="102">
        <v>8.873038487793</v>
      </c>
      <c r="P325" s="102">
        <v>0.76200000000000001</v>
      </c>
      <c r="Q325" s="33"/>
      <c r="W325" s="13"/>
    </row>
    <row r="326" spans="1:36" ht="14.25" customHeight="1">
      <c r="A326" s="28"/>
      <c r="B326" s="28"/>
      <c r="C326" s="28"/>
      <c r="D326" s="28"/>
      <c r="E326" s="89"/>
      <c r="F326" s="89"/>
      <c r="G326" s="89"/>
      <c r="H326" s="89"/>
      <c r="I326" s="28"/>
      <c r="J326" s="28"/>
      <c r="K326" s="102"/>
      <c r="L326" s="28" t="s">
        <v>475</v>
      </c>
      <c r="M326" s="103">
        <v>111.57589523</v>
      </c>
      <c r="N326" s="103">
        <v>21.525799800000001</v>
      </c>
      <c r="O326" s="102">
        <v>9.8976689854358035</v>
      </c>
      <c r="P326" s="102">
        <v>0.752</v>
      </c>
      <c r="Q326" s="33"/>
      <c r="W326" s="13"/>
    </row>
    <row r="327" spans="1:36" ht="14.25" customHeight="1">
      <c r="A327" s="28"/>
      <c r="B327" s="28"/>
      <c r="C327" s="28"/>
      <c r="D327" s="28"/>
      <c r="E327" s="89"/>
      <c r="F327" s="89"/>
      <c r="G327" s="89"/>
      <c r="H327" s="89"/>
      <c r="I327" s="28"/>
      <c r="J327" s="28"/>
      <c r="K327" s="102"/>
      <c r="L327" s="28" t="s">
        <v>476</v>
      </c>
      <c r="M327" s="103">
        <v>111.5758989</v>
      </c>
      <c r="N327" s="103">
        <v>21.525791160000001</v>
      </c>
      <c r="O327" s="102">
        <v>10.919053088689399</v>
      </c>
      <c r="P327" s="102">
        <v>0.68800000000000006</v>
      </c>
      <c r="Q327" s="33"/>
      <c r="W327" s="13"/>
    </row>
    <row r="328" spans="1:36" ht="14.25" customHeight="1">
      <c r="A328" s="28"/>
      <c r="B328" s="28"/>
      <c r="C328" s="28"/>
      <c r="D328" s="28"/>
      <c r="E328" s="89"/>
      <c r="F328" s="89"/>
      <c r="G328" s="89"/>
      <c r="H328" s="89"/>
      <c r="I328" s="28"/>
      <c r="J328" s="28"/>
      <c r="K328" s="102"/>
      <c r="L328" s="28" t="s">
        <v>477</v>
      </c>
      <c r="M328" s="103">
        <v>111.57590270999999</v>
      </c>
      <c r="N328" s="103">
        <v>21.52578188</v>
      </c>
      <c r="O328" s="102">
        <v>12.010872080070801</v>
      </c>
      <c r="P328" s="102">
        <v>0.71499999999999997</v>
      </c>
      <c r="Q328" s="33"/>
      <c r="W328" s="13"/>
    </row>
    <row r="329" spans="1:36" ht="14.25" customHeight="1">
      <c r="A329" s="28"/>
      <c r="B329" s="28"/>
      <c r="C329" s="28"/>
      <c r="D329" s="28"/>
      <c r="E329" s="89"/>
      <c r="F329" s="89"/>
      <c r="G329" s="89"/>
      <c r="H329" s="89"/>
      <c r="I329" s="28"/>
      <c r="J329" s="28"/>
      <c r="K329" s="102"/>
      <c r="L329" s="28" t="s">
        <v>478</v>
      </c>
      <c r="M329" s="103">
        <v>111.57590768999999</v>
      </c>
      <c r="N329" s="103">
        <v>21.525769350000001</v>
      </c>
      <c r="O329" s="102">
        <v>13.478069511652603</v>
      </c>
      <c r="P329" s="102">
        <v>0.67700000000000005</v>
      </c>
      <c r="Q329" s="33"/>
      <c r="W329" s="13"/>
    </row>
    <row r="330" spans="1:36" ht="14.25" customHeight="1">
      <c r="A330" s="28"/>
      <c r="B330" s="28"/>
      <c r="C330" s="28"/>
      <c r="D330" s="28"/>
      <c r="E330" s="89"/>
      <c r="F330" s="89"/>
      <c r="G330" s="89"/>
      <c r="H330" s="89"/>
      <c r="I330" s="28"/>
      <c r="J330" s="28"/>
      <c r="K330" s="102"/>
      <c r="L330" s="28" t="s">
        <v>479</v>
      </c>
      <c r="M330" s="103">
        <v>111.57591234</v>
      </c>
      <c r="N330" s="103">
        <v>21.52575963</v>
      </c>
      <c r="O330" s="102">
        <v>14.654330843258503</v>
      </c>
      <c r="P330" s="102">
        <v>0.60399999999999998</v>
      </c>
      <c r="Q330" s="33"/>
      <c r="W330" s="13"/>
    </row>
    <row r="331" spans="1:36">
      <c r="A331" s="28">
        <v>4</v>
      </c>
      <c r="B331" s="29" t="s">
        <v>49</v>
      </c>
      <c r="C331" s="29" t="s">
        <v>0</v>
      </c>
      <c r="D331" s="28">
        <v>4417210061</v>
      </c>
      <c r="E331" s="89" t="s">
        <v>480</v>
      </c>
      <c r="F331" s="89" t="s">
        <v>439</v>
      </c>
      <c r="G331" s="89" t="s">
        <v>440</v>
      </c>
      <c r="H331" s="89" t="s">
        <v>441</v>
      </c>
      <c r="I331" s="28" t="s">
        <v>481</v>
      </c>
      <c r="J331" s="28">
        <v>145</v>
      </c>
      <c r="K331" s="102">
        <v>144.13201999901599</v>
      </c>
      <c r="L331" s="28" t="s">
        <v>482</v>
      </c>
      <c r="M331" s="103">
        <v>111.69687048999999</v>
      </c>
      <c r="N331" s="103">
        <v>21.598732909999999</v>
      </c>
      <c r="O331" s="102">
        <v>0</v>
      </c>
      <c r="P331" s="102">
        <v>1.4990000000000001</v>
      </c>
      <c r="Q331" s="33">
        <v>1.8962594645818787E-2</v>
      </c>
      <c r="R331" s="16">
        <f>POWER(2,-S331)</f>
        <v>9.1505355996601603E-2</v>
      </c>
      <c r="S331" s="67">
        <v>3.45</v>
      </c>
      <c r="T331" s="67">
        <v>0.79</v>
      </c>
      <c r="U331" s="67">
        <v>1.02</v>
      </c>
      <c r="V331" s="67">
        <v>1.79</v>
      </c>
      <c r="W331" s="13">
        <v>233</v>
      </c>
      <c r="X331" s="104">
        <v>2.9809315999999999</v>
      </c>
      <c r="Y331" s="73">
        <v>2.2499317529999998</v>
      </c>
      <c r="Z331" s="73">
        <v>112</v>
      </c>
      <c r="AA331" s="73" t="s">
        <v>395</v>
      </c>
      <c r="AB331" s="73">
        <v>0.43381500000000001</v>
      </c>
      <c r="AC331" s="95">
        <v>0.84899999999999998</v>
      </c>
      <c r="AD331" s="95">
        <v>4.91</v>
      </c>
      <c r="AE331" s="15">
        <v>2.9660952112371901</v>
      </c>
      <c r="AF331" s="15">
        <v>31.834370066391699</v>
      </c>
      <c r="AG331" s="14">
        <v>0.66094371743639901</v>
      </c>
      <c r="AH331" s="15">
        <v>1.00500199343116</v>
      </c>
      <c r="AI331" s="14">
        <v>0.84434178900000001</v>
      </c>
      <c r="AJ331" s="14">
        <v>4.7764604259999999</v>
      </c>
    </row>
    <row r="332" spans="1:36" ht="14.25" customHeight="1">
      <c r="A332" s="28"/>
      <c r="B332" s="28"/>
      <c r="C332" s="28"/>
      <c r="D332" s="28"/>
      <c r="E332" s="89"/>
      <c r="F332" s="89"/>
      <c r="G332" s="89"/>
      <c r="H332" s="89"/>
      <c r="I332" s="28"/>
      <c r="J332" s="28"/>
      <c r="K332" s="102"/>
      <c r="L332" s="28" t="s">
        <v>483</v>
      </c>
      <c r="M332" s="103">
        <v>111.69687784</v>
      </c>
      <c r="N332" s="103">
        <v>21.598724350000001</v>
      </c>
      <c r="O332" s="102">
        <v>1.2119527385680016</v>
      </c>
      <c r="P332" s="102">
        <v>1.4550000000000001</v>
      </c>
      <c r="Q332" s="33"/>
      <c r="W332" s="13"/>
    </row>
    <row r="333" spans="1:36" ht="14.25" customHeight="1">
      <c r="A333" s="28"/>
      <c r="B333" s="28"/>
      <c r="C333" s="28"/>
      <c r="D333" s="28"/>
      <c r="E333" s="89"/>
      <c r="F333" s="89"/>
      <c r="G333" s="89"/>
      <c r="H333" s="89"/>
      <c r="I333" s="28"/>
      <c r="J333" s="28"/>
      <c r="K333" s="102"/>
      <c r="L333" s="28" t="s">
        <v>484</v>
      </c>
      <c r="M333" s="103">
        <v>111.69688375</v>
      </c>
      <c r="N333" s="103">
        <v>21.59871699</v>
      </c>
      <c r="O333" s="102">
        <v>2.2303894809249982</v>
      </c>
      <c r="P333" s="102">
        <v>1.4609999999999999</v>
      </c>
      <c r="Q333" s="33"/>
      <c r="W333" s="13"/>
    </row>
    <row r="334" spans="1:36" ht="14.25" customHeight="1">
      <c r="A334" s="28"/>
      <c r="B334" s="28"/>
      <c r="C334" s="28"/>
      <c r="D334" s="28"/>
      <c r="E334" s="89"/>
      <c r="F334" s="89"/>
      <c r="G334" s="89"/>
      <c r="H334" s="89"/>
      <c r="I334" s="28"/>
      <c r="J334" s="28"/>
      <c r="K334" s="102"/>
      <c r="L334" s="28" t="s">
        <v>485</v>
      </c>
      <c r="M334" s="103">
        <v>111.69689068</v>
      </c>
      <c r="N334" s="103">
        <v>21.598708120000001</v>
      </c>
      <c r="O334" s="102">
        <v>3.4468087510900034</v>
      </c>
      <c r="P334" s="102">
        <v>1.446</v>
      </c>
      <c r="Q334" s="33"/>
      <c r="W334" s="13"/>
    </row>
    <row r="335" spans="1:36" ht="14.25" customHeight="1">
      <c r="A335" s="28"/>
      <c r="B335" s="28"/>
      <c r="C335" s="28"/>
      <c r="D335" s="28"/>
      <c r="E335" s="89"/>
      <c r="F335" s="89"/>
      <c r="G335" s="89"/>
      <c r="H335" s="89"/>
      <c r="I335" s="28"/>
      <c r="J335" s="28"/>
      <c r="K335" s="102"/>
      <c r="L335" s="28" t="s">
        <v>486</v>
      </c>
      <c r="M335" s="103">
        <v>111.69689554999999</v>
      </c>
      <c r="N335" s="103">
        <v>21.598699910000001</v>
      </c>
      <c r="O335" s="102">
        <v>4.4810166383490042</v>
      </c>
      <c r="P335" s="102">
        <v>1.3980000000000001</v>
      </c>
      <c r="Q335" s="33"/>
      <c r="W335" s="13"/>
    </row>
    <row r="336" spans="1:36" ht="14.25" customHeight="1">
      <c r="A336" s="28"/>
      <c r="B336" s="28"/>
      <c r="C336" s="28"/>
      <c r="D336" s="28"/>
      <c r="E336" s="89"/>
      <c r="F336" s="89"/>
      <c r="G336" s="89"/>
      <c r="H336" s="89"/>
      <c r="I336" s="28"/>
      <c r="J336" s="28"/>
      <c r="K336" s="102"/>
      <c r="L336" s="28" t="s">
        <v>487</v>
      </c>
      <c r="M336" s="103">
        <v>111.69690076000001</v>
      </c>
      <c r="N336" s="103">
        <v>21.59869209</v>
      </c>
      <c r="O336" s="102">
        <v>5.5005651899180066</v>
      </c>
      <c r="P336" s="102">
        <v>1.4039999999999999</v>
      </c>
      <c r="Q336" s="33"/>
      <c r="W336" s="13"/>
    </row>
    <row r="337" spans="1:23" ht="14.25" customHeight="1">
      <c r="A337" s="28"/>
      <c r="B337" s="28"/>
      <c r="C337" s="28"/>
      <c r="D337" s="28"/>
      <c r="E337" s="89"/>
      <c r="F337" s="89"/>
      <c r="G337" s="89"/>
      <c r="H337" s="89"/>
      <c r="I337" s="28"/>
      <c r="J337" s="28"/>
      <c r="K337" s="102"/>
      <c r="L337" s="28" t="s">
        <v>488</v>
      </c>
      <c r="M337" s="103">
        <v>111.6969072</v>
      </c>
      <c r="N337" s="103">
        <v>21.59868256</v>
      </c>
      <c r="O337" s="102">
        <v>6.7481324669540044</v>
      </c>
      <c r="P337" s="102">
        <v>1.4020000000000001</v>
      </c>
      <c r="Q337" s="33"/>
      <c r="W337" s="13"/>
    </row>
    <row r="338" spans="1:23" ht="14.25" customHeight="1">
      <c r="A338" s="28"/>
      <c r="B338" s="28"/>
      <c r="C338" s="28"/>
      <c r="D338" s="28"/>
      <c r="E338" s="89"/>
      <c r="F338" s="89"/>
      <c r="G338" s="89"/>
      <c r="H338" s="89"/>
      <c r="I338" s="28"/>
      <c r="J338" s="28"/>
      <c r="K338" s="102"/>
      <c r="L338" s="28" t="s">
        <v>489</v>
      </c>
      <c r="M338" s="103">
        <v>111.69691210000001</v>
      </c>
      <c r="N338" s="103">
        <v>21.59867465</v>
      </c>
      <c r="O338" s="102">
        <v>7.7578244910320109</v>
      </c>
      <c r="P338" s="102">
        <v>1.3080000000000001</v>
      </c>
      <c r="Q338" s="33"/>
      <c r="W338" s="13"/>
    </row>
    <row r="339" spans="1:23" ht="14.25" customHeight="1">
      <c r="A339" s="28"/>
      <c r="B339" s="28"/>
      <c r="C339" s="28"/>
      <c r="D339" s="28"/>
      <c r="E339" s="89"/>
      <c r="F339" s="89"/>
      <c r="G339" s="89"/>
      <c r="H339" s="89"/>
      <c r="I339" s="28"/>
      <c r="J339" s="28"/>
      <c r="K339" s="102"/>
      <c r="L339" s="28" t="s">
        <v>490</v>
      </c>
      <c r="M339" s="103">
        <v>111.69691687</v>
      </c>
      <c r="N339" s="103">
        <v>21.598666380000001</v>
      </c>
      <c r="O339" s="102">
        <v>8.79236744725101</v>
      </c>
      <c r="P339" s="102">
        <v>1.329</v>
      </c>
      <c r="Q339" s="33"/>
      <c r="W339" s="13"/>
    </row>
    <row r="340" spans="1:23" ht="14.25" customHeight="1">
      <c r="A340" s="28"/>
      <c r="B340" s="28"/>
      <c r="C340" s="28"/>
      <c r="D340" s="28"/>
      <c r="E340" s="89"/>
      <c r="F340" s="89"/>
      <c r="G340" s="89"/>
      <c r="H340" s="89"/>
      <c r="I340" s="28"/>
      <c r="J340" s="28"/>
      <c r="K340" s="102"/>
      <c r="L340" s="28" t="s">
        <v>491</v>
      </c>
      <c r="M340" s="103">
        <v>111.69692129000001</v>
      </c>
      <c r="N340" s="103">
        <v>21.59865804</v>
      </c>
      <c r="O340" s="102">
        <v>9.8141041153269981</v>
      </c>
      <c r="P340" s="102">
        <v>1.2970000000000002</v>
      </c>
      <c r="Q340" s="33"/>
      <c r="W340" s="13"/>
    </row>
    <row r="341" spans="1:23" ht="14.25" customHeight="1">
      <c r="A341" s="28"/>
      <c r="B341" s="28"/>
      <c r="C341" s="28"/>
      <c r="D341" s="28"/>
      <c r="E341" s="89"/>
      <c r="F341" s="89"/>
      <c r="G341" s="89"/>
      <c r="H341" s="89"/>
      <c r="I341" s="28"/>
      <c r="J341" s="28"/>
      <c r="K341" s="102"/>
      <c r="L341" s="28" t="s">
        <v>492</v>
      </c>
      <c r="M341" s="103">
        <v>111.69692578999999</v>
      </c>
      <c r="N341" s="103">
        <v>21.598649009999999</v>
      </c>
      <c r="O341" s="102">
        <v>10.903865218746006</v>
      </c>
      <c r="P341" s="102">
        <v>1.2709999999999999</v>
      </c>
      <c r="Q341" s="33"/>
      <c r="W341" s="13"/>
    </row>
    <row r="342" spans="1:23" ht="14.25" customHeight="1">
      <c r="A342" s="28"/>
      <c r="B342" s="28"/>
      <c r="C342" s="28"/>
      <c r="D342" s="28"/>
      <c r="E342" s="89"/>
      <c r="F342" s="89"/>
      <c r="G342" s="89"/>
      <c r="H342" s="89"/>
      <c r="I342" s="28"/>
      <c r="J342" s="28"/>
      <c r="K342" s="102"/>
      <c r="L342" s="28" t="s">
        <v>493</v>
      </c>
      <c r="M342" s="103">
        <v>111.69693227</v>
      </c>
      <c r="N342" s="103">
        <v>21.598639439999999</v>
      </c>
      <c r="O342" s="102">
        <v>12.156616477225</v>
      </c>
      <c r="P342" s="102">
        <v>1.242</v>
      </c>
      <c r="Q342" s="33"/>
      <c r="W342" s="13"/>
    </row>
    <row r="343" spans="1:23" ht="14.25" customHeight="1">
      <c r="A343" s="28"/>
      <c r="B343" s="28"/>
      <c r="C343" s="28"/>
      <c r="D343" s="28"/>
      <c r="E343" s="89"/>
      <c r="F343" s="89"/>
      <c r="G343" s="89"/>
      <c r="H343" s="89"/>
      <c r="I343" s="28"/>
      <c r="J343" s="28"/>
      <c r="K343" s="102"/>
      <c r="L343" s="28" t="s">
        <v>494</v>
      </c>
      <c r="M343" s="103">
        <v>111.69693801</v>
      </c>
      <c r="N343" s="103">
        <v>21.59863193</v>
      </c>
      <c r="O343" s="102">
        <v>13.178994469013006</v>
      </c>
      <c r="P343" s="102">
        <v>1.228</v>
      </c>
      <c r="Q343" s="33"/>
      <c r="W343" s="13"/>
    </row>
    <row r="344" spans="1:23" ht="14.25" customHeight="1">
      <c r="A344" s="28"/>
      <c r="B344" s="28"/>
      <c r="C344" s="28"/>
      <c r="D344" s="28"/>
      <c r="E344" s="89"/>
      <c r="F344" s="89"/>
      <c r="G344" s="89"/>
      <c r="H344" s="89"/>
      <c r="I344" s="28"/>
      <c r="J344" s="28"/>
      <c r="K344" s="102"/>
      <c r="L344" s="28" t="s">
        <v>495</v>
      </c>
      <c r="M344" s="103">
        <v>111.69694455</v>
      </c>
      <c r="N344" s="103">
        <v>21.598624709999999</v>
      </c>
      <c r="O344" s="102">
        <v>14.220620650102006</v>
      </c>
      <c r="P344" s="102">
        <v>1.208</v>
      </c>
      <c r="Q344" s="33"/>
      <c r="W344" s="13"/>
    </row>
    <row r="345" spans="1:23" ht="14.25" customHeight="1">
      <c r="A345" s="28"/>
      <c r="B345" s="28"/>
      <c r="C345" s="28"/>
      <c r="D345" s="28"/>
      <c r="E345" s="89"/>
      <c r="F345" s="89"/>
      <c r="G345" s="89"/>
      <c r="H345" s="89"/>
      <c r="I345" s="28"/>
      <c r="J345" s="28"/>
      <c r="K345" s="102"/>
      <c r="L345" s="28" t="s">
        <v>496</v>
      </c>
      <c r="M345" s="103">
        <v>111.69695139</v>
      </c>
      <c r="N345" s="103">
        <v>21.598616020000001</v>
      </c>
      <c r="O345" s="102">
        <v>15.41468731059301</v>
      </c>
      <c r="P345" s="102">
        <v>1.2050000000000001</v>
      </c>
      <c r="Q345" s="33"/>
      <c r="W345" s="13"/>
    </row>
    <row r="346" spans="1:23" ht="14.25" customHeight="1">
      <c r="A346" s="28"/>
      <c r="B346" s="28"/>
      <c r="C346" s="28"/>
      <c r="D346" s="28"/>
      <c r="E346" s="89"/>
      <c r="F346" s="89"/>
      <c r="G346" s="89"/>
      <c r="H346" s="89"/>
      <c r="I346" s="28"/>
      <c r="J346" s="28"/>
      <c r="K346" s="102"/>
      <c r="L346" s="28" t="s">
        <v>497</v>
      </c>
      <c r="M346" s="103">
        <v>111.69695681</v>
      </c>
      <c r="N346" s="103">
        <v>21.598608550000002</v>
      </c>
      <c r="O346" s="102">
        <v>16.414612053927002</v>
      </c>
      <c r="P346" s="102">
        <v>1.196</v>
      </c>
      <c r="Q346" s="33"/>
      <c r="W346" s="13"/>
    </row>
    <row r="347" spans="1:23" ht="14.25" customHeight="1">
      <c r="A347" s="28"/>
      <c r="B347" s="28"/>
      <c r="C347" s="28"/>
      <c r="D347" s="28"/>
      <c r="E347" s="89"/>
      <c r="F347" s="89"/>
      <c r="G347" s="89"/>
      <c r="H347" s="89"/>
      <c r="I347" s="28"/>
      <c r="J347" s="28"/>
      <c r="K347" s="102"/>
      <c r="L347" s="28" t="s">
        <v>498</v>
      </c>
      <c r="M347" s="103">
        <v>111.69696234</v>
      </c>
      <c r="N347" s="103">
        <v>21.598600900000001</v>
      </c>
      <c r="O347" s="102">
        <v>17.436994070278999</v>
      </c>
      <c r="P347" s="102">
        <v>1.167</v>
      </c>
      <c r="Q347" s="33"/>
      <c r="W347" s="13"/>
    </row>
    <row r="348" spans="1:23" ht="14.25" customHeight="1">
      <c r="A348" s="28"/>
      <c r="B348" s="28"/>
      <c r="C348" s="28"/>
      <c r="D348" s="28"/>
      <c r="E348" s="89"/>
      <c r="F348" s="89"/>
      <c r="G348" s="89"/>
      <c r="H348" s="89"/>
      <c r="I348" s="28"/>
      <c r="J348" s="28"/>
      <c r="K348" s="102"/>
      <c r="L348" s="28" t="s">
        <v>499</v>
      </c>
      <c r="M348" s="103">
        <v>111.69696777999999</v>
      </c>
      <c r="N348" s="103">
        <v>21.598593099999999</v>
      </c>
      <c r="O348" s="102">
        <v>18.46776571438501</v>
      </c>
      <c r="P348" s="102">
        <v>1.145</v>
      </c>
      <c r="Q348" s="33"/>
      <c r="W348" s="13"/>
    </row>
    <row r="349" spans="1:23" ht="14.25" customHeight="1">
      <c r="A349" s="28"/>
      <c r="B349" s="28"/>
      <c r="C349" s="28"/>
      <c r="D349" s="28"/>
      <c r="E349" s="89"/>
      <c r="F349" s="89"/>
      <c r="G349" s="89"/>
      <c r="H349" s="89"/>
      <c r="I349" s="28"/>
      <c r="J349" s="28"/>
      <c r="K349" s="102"/>
      <c r="L349" s="28" t="s">
        <v>500</v>
      </c>
      <c r="M349" s="103">
        <v>111.6969733</v>
      </c>
      <c r="N349" s="103">
        <v>21.598584840000001</v>
      </c>
      <c r="O349" s="102">
        <v>19.545162600338003</v>
      </c>
      <c r="P349" s="102">
        <v>1.0860000000000001</v>
      </c>
      <c r="Q349" s="33"/>
      <c r="W349" s="13"/>
    </row>
    <row r="350" spans="1:23" ht="14.25" customHeight="1">
      <c r="A350" s="28"/>
      <c r="B350" s="28"/>
      <c r="C350" s="28"/>
      <c r="D350" s="28"/>
      <c r="E350" s="89"/>
      <c r="F350" s="89"/>
      <c r="G350" s="89"/>
      <c r="H350" s="89"/>
      <c r="I350" s="28"/>
      <c r="J350" s="28"/>
      <c r="K350" s="102"/>
      <c r="L350" s="28" t="s">
        <v>501</v>
      </c>
      <c r="M350" s="103">
        <v>111.69697841999999</v>
      </c>
      <c r="N350" s="103">
        <v>21.598576319999999</v>
      </c>
      <c r="O350" s="102">
        <v>20.623980790149005</v>
      </c>
      <c r="P350" s="102">
        <v>1.1600000000000001</v>
      </c>
      <c r="Q350" s="33"/>
      <c r="W350" s="13"/>
    </row>
    <row r="351" spans="1:23" ht="14.25" customHeight="1">
      <c r="A351" s="28"/>
      <c r="B351" s="28"/>
      <c r="C351" s="28"/>
      <c r="D351" s="28"/>
      <c r="E351" s="89"/>
      <c r="F351" s="89"/>
      <c r="G351" s="89"/>
      <c r="H351" s="89"/>
      <c r="I351" s="28"/>
      <c r="J351" s="28"/>
      <c r="K351" s="102"/>
      <c r="L351" s="28" t="s">
        <v>502</v>
      </c>
      <c r="M351" s="103">
        <v>111.69698291</v>
      </c>
      <c r="N351" s="103">
        <v>21.598567719999998</v>
      </c>
      <c r="O351" s="102">
        <v>21.673988899961998</v>
      </c>
      <c r="P351" s="102">
        <v>1.101</v>
      </c>
      <c r="Q351" s="33"/>
      <c r="W351" s="13"/>
    </row>
    <row r="352" spans="1:23" ht="14.25" customHeight="1">
      <c r="A352" s="28"/>
      <c r="B352" s="28"/>
      <c r="C352" s="28"/>
      <c r="D352" s="28"/>
      <c r="E352" s="89"/>
      <c r="F352" s="89"/>
      <c r="G352" s="89"/>
      <c r="H352" s="89"/>
      <c r="I352" s="28"/>
      <c r="J352" s="28"/>
      <c r="K352" s="102"/>
      <c r="L352" s="28" t="s">
        <v>503</v>
      </c>
      <c r="M352" s="103">
        <v>111.69698699999999</v>
      </c>
      <c r="N352" s="103">
        <v>21.59855907</v>
      </c>
      <c r="O352" s="102">
        <v>22.704459527802001</v>
      </c>
      <c r="P352" s="102">
        <v>1.071</v>
      </c>
      <c r="Q352" s="33"/>
      <c r="W352" s="13"/>
    </row>
    <row r="353" spans="1:23" ht="14.25" customHeight="1">
      <c r="A353" s="28"/>
      <c r="B353" s="28"/>
      <c r="C353" s="28"/>
      <c r="D353" s="28"/>
      <c r="E353" s="89"/>
      <c r="F353" s="89"/>
      <c r="G353" s="89"/>
      <c r="H353" s="89"/>
      <c r="I353" s="28"/>
      <c r="J353" s="28"/>
      <c r="K353" s="102"/>
      <c r="L353" s="28" t="s">
        <v>504</v>
      </c>
      <c r="M353" s="103">
        <v>111.69699144000001</v>
      </c>
      <c r="N353" s="103">
        <v>21.598550589999999</v>
      </c>
      <c r="O353" s="102">
        <v>23.740450286678993</v>
      </c>
      <c r="P353" s="102">
        <v>1.0740000000000001</v>
      </c>
      <c r="Q353" s="33"/>
      <c r="W353" s="13"/>
    </row>
    <row r="354" spans="1:23" ht="14.25" customHeight="1">
      <c r="A354" s="28"/>
      <c r="B354" s="28"/>
      <c r="C354" s="28"/>
      <c r="D354" s="28"/>
      <c r="E354" s="89"/>
      <c r="F354" s="89"/>
      <c r="G354" s="89"/>
      <c r="H354" s="89"/>
      <c r="I354" s="28"/>
      <c r="J354" s="28"/>
      <c r="K354" s="102"/>
      <c r="L354" s="28" t="s">
        <v>505</v>
      </c>
      <c r="M354" s="103">
        <v>111.69699643</v>
      </c>
      <c r="N354" s="103">
        <v>21.59854284</v>
      </c>
      <c r="O354" s="102">
        <v>24.741385393093992</v>
      </c>
      <c r="P354" s="102">
        <v>1.0230000000000001</v>
      </c>
      <c r="Q354" s="33"/>
      <c r="W354" s="13"/>
    </row>
    <row r="355" spans="1:23" ht="14.25" customHeight="1">
      <c r="A355" s="28"/>
      <c r="B355" s="28"/>
      <c r="C355" s="28"/>
      <c r="D355" s="28"/>
      <c r="E355" s="89"/>
      <c r="F355" s="89"/>
      <c r="G355" s="89"/>
      <c r="H355" s="89"/>
      <c r="I355" s="28"/>
      <c r="J355" s="28"/>
      <c r="K355" s="102"/>
      <c r="L355" s="28" t="s">
        <v>506</v>
      </c>
      <c r="M355" s="103">
        <v>111.69700204999999</v>
      </c>
      <c r="N355" s="103">
        <v>21.598535040000002</v>
      </c>
      <c r="O355" s="102">
        <v>25.782317839373007</v>
      </c>
      <c r="P355" s="102">
        <v>1.0609999999999999</v>
      </c>
      <c r="Q355" s="33"/>
      <c r="W355" s="13"/>
    </row>
    <row r="356" spans="1:23" ht="14.25" customHeight="1">
      <c r="A356" s="28"/>
      <c r="B356" s="28"/>
      <c r="C356" s="28"/>
      <c r="D356" s="28"/>
      <c r="E356" s="89"/>
      <c r="F356" s="89"/>
      <c r="G356" s="89"/>
      <c r="H356" s="89"/>
      <c r="I356" s="28"/>
      <c r="J356" s="28"/>
      <c r="K356" s="102"/>
      <c r="L356" s="28" t="s">
        <v>507</v>
      </c>
      <c r="M356" s="103">
        <v>111.69700764</v>
      </c>
      <c r="N356" s="103">
        <v>21.59852661</v>
      </c>
      <c r="O356" s="102">
        <v>26.880124836909999</v>
      </c>
      <c r="P356" s="102">
        <v>1.05</v>
      </c>
      <c r="Q356" s="33"/>
      <c r="W356" s="13"/>
    </row>
    <row r="357" spans="1:23" ht="14.25" customHeight="1">
      <c r="A357" s="28"/>
      <c r="B357" s="28"/>
      <c r="C357" s="28"/>
      <c r="D357" s="28"/>
      <c r="E357" s="89"/>
      <c r="F357" s="89"/>
      <c r="G357" s="89"/>
      <c r="H357" s="89"/>
      <c r="I357" s="28"/>
      <c r="J357" s="28"/>
      <c r="K357" s="102"/>
      <c r="L357" s="28" t="s">
        <v>508</v>
      </c>
      <c r="M357" s="103">
        <v>111.69701403000001</v>
      </c>
      <c r="N357" s="103">
        <v>21.598519599999999</v>
      </c>
      <c r="O357" s="102">
        <v>27.894372603323006</v>
      </c>
      <c r="P357" s="102">
        <v>1.036</v>
      </c>
      <c r="Q357" s="33"/>
      <c r="W357" s="13"/>
    </row>
    <row r="358" spans="1:23" ht="14.25" customHeight="1">
      <c r="A358" s="28"/>
      <c r="B358" s="28"/>
      <c r="C358" s="28"/>
      <c r="D358" s="28"/>
      <c r="E358" s="89"/>
      <c r="F358" s="89"/>
      <c r="G358" s="89"/>
      <c r="H358" s="89"/>
      <c r="I358" s="28"/>
      <c r="J358" s="28"/>
      <c r="K358" s="102"/>
      <c r="L358" s="28" t="s">
        <v>509</v>
      </c>
      <c r="M358" s="103">
        <v>111.69701947</v>
      </c>
      <c r="N358" s="103">
        <v>21.598511720000001</v>
      </c>
      <c r="O358" s="102">
        <v>28.931841104205006</v>
      </c>
      <c r="P358" s="102">
        <v>0.99399999999999999</v>
      </c>
      <c r="Q358" s="33"/>
      <c r="W358" s="13"/>
    </row>
    <row r="359" spans="1:23" ht="14.25" customHeight="1">
      <c r="A359" s="28"/>
      <c r="B359" s="28"/>
      <c r="C359" s="28"/>
      <c r="D359" s="28"/>
      <c r="E359" s="89"/>
      <c r="F359" s="89"/>
      <c r="G359" s="89"/>
      <c r="H359" s="89"/>
      <c r="I359" s="28"/>
      <c r="J359" s="28"/>
      <c r="K359" s="102"/>
      <c r="L359" s="28" t="s">
        <v>510</v>
      </c>
      <c r="M359" s="103">
        <v>111.69702535</v>
      </c>
      <c r="N359" s="103">
        <v>21.59850445</v>
      </c>
      <c r="O359" s="102">
        <v>29.939887185836994</v>
      </c>
      <c r="P359" s="102">
        <v>0.95100000000000007</v>
      </c>
      <c r="Q359" s="33"/>
      <c r="W359" s="13"/>
    </row>
    <row r="360" spans="1:23" ht="14.25" customHeight="1">
      <c r="A360" s="28"/>
      <c r="B360" s="28"/>
      <c r="C360" s="28"/>
      <c r="D360" s="28"/>
      <c r="E360" s="89"/>
      <c r="F360" s="89"/>
      <c r="G360" s="89"/>
      <c r="H360" s="89"/>
      <c r="I360" s="28"/>
      <c r="J360" s="28"/>
      <c r="K360" s="102"/>
      <c r="L360" s="28" t="s">
        <v>511</v>
      </c>
      <c r="M360" s="103">
        <v>111.69703214</v>
      </c>
      <c r="N360" s="103">
        <v>21.598495509999999</v>
      </c>
      <c r="O360" s="102">
        <v>31.154127436899017</v>
      </c>
      <c r="P360" s="102">
        <v>0.92599999999999993</v>
      </c>
      <c r="Q360" s="33"/>
      <c r="W360" s="13"/>
    </row>
    <row r="361" spans="1:23" ht="14.25" customHeight="1">
      <c r="A361" s="28"/>
      <c r="B361" s="28"/>
      <c r="C361" s="28"/>
      <c r="D361" s="28"/>
      <c r="E361" s="89"/>
      <c r="F361" s="89"/>
      <c r="G361" s="89"/>
      <c r="H361" s="89"/>
      <c r="I361" s="28"/>
      <c r="J361" s="28"/>
      <c r="K361" s="102"/>
      <c r="L361" s="28" t="s">
        <v>512</v>
      </c>
      <c r="M361" s="103">
        <v>111.69704172</v>
      </c>
      <c r="N361" s="103">
        <v>21.598485960000001</v>
      </c>
      <c r="O361" s="102">
        <v>32.585348816665999</v>
      </c>
      <c r="P361" s="102">
        <v>0.91199999999999992</v>
      </c>
      <c r="Q361" s="33"/>
      <c r="W361" s="13"/>
    </row>
    <row r="362" spans="1:23" ht="14.25" customHeight="1">
      <c r="A362" s="28"/>
      <c r="B362" s="28"/>
      <c r="C362" s="28"/>
      <c r="D362" s="28"/>
      <c r="E362" s="89"/>
      <c r="F362" s="89"/>
      <c r="G362" s="89"/>
      <c r="H362" s="89"/>
      <c r="I362" s="28"/>
      <c r="J362" s="28"/>
      <c r="K362" s="102"/>
      <c r="L362" s="28" t="s">
        <v>513</v>
      </c>
      <c r="M362" s="103">
        <v>111.6970462</v>
      </c>
      <c r="N362" s="103">
        <v>21.598480160000001</v>
      </c>
      <c r="O362" s="102">
        <v>33.377187881080005</v>
      </c>
      <c r="P362" s="102">
        <v>0.88500000000000001</v>
      </c>
      <c r="Q362" s="33"/>
      <c r="W362" s="13"/>
    </row>
    <row r="363" spans="1:23" ht="14.25" customHeight="1">
      <c r="A363" s="28"/>
      <c r="B363" s="28"/>
      <c r="C363" s="28"/>
      <c r="D363" s="28"/>
      <c r="E363" s="89"/>
      <c r="F363" s="89"/>
      <c r="G363" s="89"/>
      <c r="H363" s="89"/>
      <c r="I363" s="28"/>
      <c r="J363" s="28"/>
      <c r="K363" s="102"/>
      <c r="L363" s="28" t="s">
        <v>514</v>
      </c>
      <c r="M363" s="103">
        <v>111.69705136</v>
      </c>
      <c r="N363" s="103">
        <v>21.59847083</v>
      </c>
      <c r="O363" s="102">
        <v>34.532021643483006</v>
      </c>
      <c r="P363" s="102">
        <v>0.877</v>
      </c>
      <c r="Q363" s="33"/>
      <c r="W363" s="13"/>
    </row>
    <row r="364" spans="1:23" ht="14.25" customHeight="1">
      <c r="A364" s="28"/>
      <c r="B364" s="28"/>
      <c r="C364" s="28"/>
      <c r="D364" s="28"/>
      <c r="E364" s="89"/>
      <c r="F364" s="89"/>
      <c r="G364" s="89"/>
      <c r="H364" s="89"/>
      <c r="I364" s="28"/>
      <c r="J364" s="28"/>
      <c r="K364" s="102"/>
      <c r="L364" s="28" t="s">
        <v>515</v>
      </c>
      <c r="M364" s="103">
        <v>111.69705632</v>
      </c>
      <c r="N364" s="103">
        <v>21.598462990000002</v>
      </c>
      <c r="O364" s="102">
        <v>35.538901374695001</v>
      </c>
      <c r="P364" s="102">
        <v>0.86299999999999999</v>
      </c>
      <c r="Q364" s="33"/>
      <c r="W364" s="13"/>
    </row>
    <row r="365" spans="1:23" ht="14.25" customHeight="1">
      <c r="A365" s="28"/>
      <c r="B365" s="28"/>
      <c r="C365" s="28"/>
      <c r="D365" s="28"/>
      <c r="E365" s="89"/>
      <c r="F365" s="89"/>
      <c r="G365" s="89"/>
      <c r="H365" s="89"/>
      <c r="I365" s="28"/>
      <c r="J365" s="28"/>
      <c r="K365" s="102"/>
      <c r="L365" s="28" t="s">
        <v>516</v>
      </c>
      <c r="M365" s="103">
        <v>111.69706102000001</v>
      </c>
      <c r="N365" s="103">
        <v>21.5984546</v>
      </c>
      <c r="O365" s="102">
        <v>36.581718158889004</v>
      </c>
      <c r="P365" s="102">
        <v>0.85</v>
      </c>
      <c r="Q365" s="33"/>
      <c r="W365" s="13"/>
    </row>
    <row r="366" spans="1:23" ht="14.25" customHeight="1">
      <c r="A366" s="28"/>
      <c r="B366" s="28"/>
      <c r="C366" s="28"/>
      <c r="D366" s="28"/>
      <c r="E366" s="89"/>
      <c r="F366" s="89"/>
      <c r="G366" s="89"/>
      <c r="H366" s="89"/>
      <c r="I366" s="28"/>
      <c r="J366" s="28"/>
      <c r="K366" s="102"/>
      <c r="L366" s="28" t="s">
        <v>517</v>
      </c>
      <c r="M366" s="103">
        <v>111.69706572</v>
      </c>
      <c r="N366" s="103">
        <v>21.59844631</v>
      </c>
      <c r="O366" s="102">
        <v>37.615513709943997</v>
      </c>
      <c r="P366" s="102">
        <v>0.79800000000000004</v>
      </c>
      <c r="Q366" s="33"/>
      <c r="W366" s="13"/>
    </row>
    <row r="367" spans="1:23" ht="14.25" customHeight="1">
      <c r="A367" s="28"/>
      <c r="B367" s="28"/>
      <c r="C367" s="28"/>
      <c r="D367" s="28"/>
      <c r="E367" s="89"/>
      <c r="F367" s="89"/>
      <c r="G367" s="89"/>
      <c r="H367" s="89"/>
      <c r="I367" s="28"/>
      <c r="J367" s="28"/>
      <c r="K367" s="102"/>
      <c r="L367" s="28" t="s">
        <v>518</v>
      </c>
      <c r="M367" s="103">
        <v>111.69706923</v>
      </c>
      <c r="N367" s="103">
        <v>21.59843914</v>
      </c>
      <c r="O367" s="102">
        <v>38.477236971753996</v>
      </c>
      <c r="P367" s="102">
        <v>0.77700000000000002</v>
      </c>
      <c r="Q367" s="33"/>
      <c r="W367" s="13"/>
    </row>
    <row r="368" spans="1:23" ht="14.25" customHeight="1">
      <c r="A368" s="28"/>
      <c r="B368" s="28"/>
      <c r="C368" s="28"/>
      <c r="D368" s="28"/>
      <c r="E368" s="89"/>
      <c r="F368" s="89"/>
      <c r="G368" s="89"/>
      <c r="H368" s="89"/>
      <c r="I368" s="28"/>
      <c r="J368" s="28"/>
      <c r="K368" s="102"/>
      <c r="L368" s="28" t="s">
        <v>519</v>
      </c>
      <c r="M368" s="103">
        <v>111.69707791</v>
      </c>
      <c r="N368" s="103">
        <v>21.598434050000002</v>
      </c>
      <c r="O368" s="102">
        <v>39.446078660175999</v>
      </c>
      <c r="P368" s="102">
        <v>0.751</v>
      </c>
      <c r="Q368" s="33"/>
      <c r="W368" s="13"/>
    </row>
    <row r="369" spans="1:36">
      <c r="A369" s="28">
        <v>4</v>
      </c>
      <c r="B369" s="29" t="s">
        <v>49</v>
      </c>
      <c r="C369" s="29" t="s">
        <v>0</v>
      </c>
      <c r="D369" s="28">
        <v>4417210061</v>
      </c>
      <c r="E369" s="89" t="s">
        <v>480</v>
      </c>
      <c r="F369" s="89" t="s">
        <v>439</v>
      </c>
      <c r="G369" s="89" t="s">
        <v>440</v>
      </c>
      <c r="H369" s="89" t="s">
        <v>441</v>
      </c>
      <c r="I369" s="28" t="s">
        <v>520</v>
      </c>
      <c r="J369" s="28">
        <v>118</v>
      </c>
      <c r="K369" s="102">
        <v>89.2643320314791</v>
      </c>
      <c r="L369" s="28" t="s">
        <v>521</v>
      </c>
      <c r="M369" s="103">
        <v>111.67131479</v>
      </c>
      <c r="N369" s="103">
        <v>21.572054739999999</v>
      </c>
      <c r="O369" s="102">
        <v>0</v>
      </c>
      <c r="P369" s="102">
        <v>1.498</v>
      </c>
      <c r="Q369" s="33">
        <v>2.3080340600233316E-2</v>
      </c>
      <c r="R369" s="16">
        <f>POWER(2,-S369)</f>
        <v>0.36602142398640636</v>
      </c>
      <c r="S369" s="67">
        <v>1.45</v>
      </c>
      <c r="T369" s="67">
        <v>0.91</v>
      </c>
      <c r="U369" s="67">
        <v>1.03</v>
      </c>
      <c r="V369" s="67">
        <v>1.7</v>
      </c>
      <c r="W369" s="13">
        <v>233</v>
      </c>
      <c r="X369" s="104">
        <v>2.9809315999999999</v>
      </c>
      <c r="Y369" s="73">
        <v>2.2499317529999998</v>
      </c>
      <c r="Z369" s="73">
        <v>112</v>
      </c>
      <c r="AA369" s="73" t="s">
        <v>395</v>
      </c>
      <c r="AB369" s="73">
        <v>0.43381500000000001</v>
      </c>
      <c r="AC369" s="95">
        <v>0.84899999999999998</v>
      </c>
      <c r="AD369" s="95">
        <v>4.91</v>
      </c>
      <c r="AE369" s="15">
        <v>2.9660952112371901</v>
      </c>
      <c r="AF369" s="15">
        <v>3.9631978750313701</v>
      </c>
      <c r="AG369" s="14">
        <v>5.3090275977604104</v>
      </c>
      <c r="AH369" s="15">
        <v>1.00500199343116</v>
      </c>
      <c r="AI369" s="14">
        <v>0.84434178900000001</v>
      </c>
      <c r="AJ369" s="14">
        <v>4.7764604259999999</v>
      </c>
    </row>
    <row r="370" spans="1:36" ht="14.25" customHeight="1">
      <c r="A370" s="28"/>
      <c r="B370" s="28"/>
      <c r="C370" s="28"/>
      <c r="D370" s="28"/>
      <c r="E370" s="89"/>
      <c r="F370" s="89"/>
      <c r="G370" s="89"/>
      <c r="H370" s="89"/>
      <c r="I370" s="28"/>
      <c r="J370" s="28"/>
      <c r="K370" s="102"/>
      <c r="L370" s="28" t="s">
        <v>522</v>
      </c>
      <c r="M370" s="103">
        <v>111.67132377999999</v>
      </c>
      <c r="N370" s="103">
        <v>21.57204982</v>
      </c>
      <c r="O370" s="102">
        <v>1.0766710594486</v>
      </c>
      <c r="P370" s="102">
        <v>1.482</v>
      </c>
      <c r="Q370" s="33"/>
      <c r="W370" s="13"/>
    </row>
    <row r="371" spans="1:36" ht="14.25" customHeight="1">
      <c r="A371" s="28"/>
      <c r="B371" s="28"/>
      <c r="C371" s="28"/>
      <c r="D371" s="28"/>
      <c r="E371" s="89"/>
      <c r="F371" s="89"/>
      <c r="G371" s="89"/>
      <c r="H371" s="89"/>
      <c r="I371" s="28"/>
      <c r="J371" s="28"/>
      <c r="K371" s="102"/>
      <c r="L371" s="28" t="s">
        <v>523</v>
      </c>
      <c r="M371" s="103">
        <v>111.67133414</v>
      </c>
      <c r="N371" s="103">
        <v>21.572043879999999</v>
      </c>
      <c r="O371" s="102">
        <v>2.3323037468989014</v>
      </c>
      <c r="P371" s="102">
        <v>1.421</v>
      </c>
      <c r="Q371" s="33"/>
      <c r="W371" s="13"/>
    </row>
    <row r="372" spans="1:36" ht="14.25" customHeight="1">
      <c r="A372" s="28"/>
      <c r="B372" s="28"/>
      <c r="C372" s="28"/>
      <c r="D372" s="28"/>
      <c r="E372" s="89"/>
      <c r="F372" s="89"/>
      <c r="G372" s="89"/>
      <c r="H372" s="89"/>
      <c r="I372" s="28"/>
      <c r="J372" s="28"/>
      <c r="K372" s="102"/>
      <c r="L372" s="28" t="s">
        <v>524</v>
      </c>
      <c r="M372" s="103">
        <v>111.67134308</v>
      </c>
      <c r="N372" s="103">
        <v>21.572039</v>
      </c>
      <c r="O372" s="102">
        <v>3.4041768033131987</v>
      </c>
      <c r="P372" s="102">
        <v>1.407</v>
      </c>
      <c r="Q372" s="33"/>
      <c r="W372" s="13"/>
    </row>
    <row r="373" spans="1:36" ht="14.25" customHeight="1">
      <c r="A373" s="28"/>
      <c r="B373" s="28"/>
      <c r="C373" s="28"/>
      <c r="D373" s="28"/>
      <c r="E373" s="89"/>
      <c r="F373" s="89"/>
      <c r="G373" s="89"/>
      <c r="H373" s="89"/>
      <c r="I373" s="28"/>
      <c r="J373" s="28"/>
      <c r="K373" s="102"/>
      <c r="L373" s="28" t="s">
        <v>525</v>
      </c>
      <c r="M373" s="103">
        <v>111.6713517</v>
      </c>
      <c r="N373" s="103">
        <v>21.57203423</v>
      </c>
      <c r="O373" s="102">
        <v>4.4399279461633014</v>
      </c>
      <c r="P373" s="102">
        <v>1.393</v>
      </c>
      <c r="Q373" s="33"/>
      <c r="W373" s="13"/>
    </row>
    <row r="374" spans="1:36" ht="14.25" customHeight="1">
      <c r="A374" s="28"/>
      <c r="B374" s="28"/>
      <c r="C374" s="28"/>
      <c r="D374" s="28"/>
      <c r="E374" s="89"/>
      <c r="F374" s="89"/>
      <c r="G374" s="89"/>
      <c r="H374" s="89"/>
      <c r="I374" s="28"/>
      <c r="J374" s="28"/>
      <c r="K374" s="102"/>
      <c r="L374" s="28" t="s">
        <v>526</v>
      </c>
      <c r="M374" s="103">
        <v>111.6713603</v>
      </c>
      <c r="N374" s="103">
        <v>21.572030040000001</v>
      </c>
      <c r="O374" s="102">
        <v>5.4435495566400007</v>
      </c>
      <c r="P374" s="102">
        <v>1.337</v>
      </c>
      <c r="Q374" s="33"/>
      <c r="W374" s="13"/>
    </row>
    <row r="375" spans="1:36" ht="14.25" customHeight="1">
      <c r="A375" s="28"/>
      <c r="B375" s="28"/>
      <c r="C375" s="28"/>
      <c r="D375" s="28"/>
      <c r="E375" s="89"/>
      <c r="F375" s="89"/>
      <c r="G375" s="89"/>
      <c r="H375" s="89"/>
      <c r="I375" s="28"/>
      <c r="J375" s="28"/>
      <c r="K375" s="102"/>
      <c r="L375" s="28" t="s">
        <v>527</v>
      </c>
      <c r="M375" s="103">
        <v>111.67136944000001</v>
      </c>
      <c r="N375" s="103">
        <v>21.57202543</v>
      </c>
      <c r="O375" s="102">
        <v>6.5194173472943007</v>
      </c>
      <c r="P375" s="102">
        <v>1.363</v>
      </c>
      <c r="Q375" s="33"/>
      <c r="W375" s="13"/>
    </row>
    <row r="376" spans="1:36" ht="14.25" customHeight="1">
      <c r="A376" s="28"/>
      <c r="B376" s="28"/>
      <c r="C376" s="28"/>
      <c r="D376" s="28"/>
      <c r="E376" s="89"/>
      <c r="F376" s="89"/>
      <c r="G376" s="89"/>
      <c r="H376" s="89"/>
      <c r="I376" s="28"/>
      <c r="J376" s="28"/>
      <c r="K376" s="102"/>
      <c r="L376" s="28" t="s">
        <v>528</v>
      </c>
      <c r="M376" s="103">
        <v>111.67137792</v>
      </c>
      <c r="N376" s="103">
        <v>21.572020420000001</v>
      </c>
      <c r="O376" s="102">
        <v>7.5552809089758028</v>
      </c>
      <c r="P376" s="102">
        <v>1.3050000000000002</v>
      </c>
      <c r="Q376" s="33"/>
      <c r="W376" s="13"/>
    </row>
    <row r="377" spans="1:36" ht="14.25" customHeight="1">
      <c r="A377" s="28"/>
      <c r="B377" s="28"/>
      <c r="C377" s="28"/>
      <c r="D377" s="28"/>
      <c r="E377" s="89"/>
      <c r="F377" s="89"/>
      <c r="G377" s="89"/>
      <c r="H377" s="89"/>
      <c r="I377" s="28"/>
      <c r="J377" s="28"/>
      <c r="K377" s="102"/>
      <c r="L377" s="28" t="s">
        <v>529</v>
      </c>
      <c r="M377" s="103">
        <v>111.67138821</v>
      </c>
      <c r="N377" s="103">
        <v>21.572014530000001</v>
      </c>
      <c r="O377" s="102">
        <v>8.8023372496457029</v>
      </c>
      <c r="P377" s="102">
        <v>1.258</v>
      </c>
      <c r="Q377" s="33"/>
      <c r="W377" s="13"/>
    </row>
    <row r="378" spans="1:36" ht="14.25" customHeight="1">
      <c r="A378" s="28"/>
      <c r="B378" s="28"/>
      <c r="C378" s="28"/>
      <c r="D378" s="28"/>
      <c r="E378" s="89"/>
      <c r="F378" s="89"/>
      <c r="G378" s="89"/>
      <c r="H378" s="89"/>
      <c r="I378" s="28"/>
      <c r="J378" s="28"/>
      <c r="K378" s="102"/>
      <c r="L378" s="28" t="s">
        <v>530</v>
      </c>
      <c r="M378" s="103">
        <v>111.67139682</v>
      </c>
      <c r="N378" s="103">
        <v>21.57200988</v>
      </c>
      <c r="O378" s="102">
        <v>9.8304749443086976</v>
      </c>
      <c r="P378" s="102">
        <v>1.2709999999999999</v>
      </c>
      <c r="Q378" s="33"/>
      <c r="W378" s="13"/>
    </row>
    <row r="379" spans="1:36" ht="14.25" customHeight="1">
      <c r="A379" s="28"/>
      <c r="B379" s="28"/>
      <c r="C379" s="28"/>
      <c r="D379" s="28"/>
      <c r="E379" s="89"/>
      <c r="F379" s="89"/>
      <c r="G379" s="89"/>
      <c r="H379" s="89"/>
      <c r="I379" s="28"/>
      <c r="J379" s="28"/>
      <c r="K379" s="102"/>
      <c r="L379" s="28" t="s">
        <v>531</v>
      </c>
      <c r="M379" s="103">
        <v>111.67140564</v>
      </c>
      <c r="N379" s="103">
        <v>21.572005709999999</v>
      </c>
      <c r="O379" s="102">
        <v>10.854417444717804</v>
      </c>
      <c r="P379" s="102">
        <v>1.212</v>
      </c>
      <c r="Q379" s="33"/>
      <c r="W379" s="13"/>
    </row>
    <row r="380" spans="1:36" ht="14.25" customHeight="1">
      <c r="A380" s="28"/>
      <c r="B380" s="28"/>
      <c r="C380" s="28"/>
      <c r="D380" s="28"/>
      <c r="E380" s="89"/>
      <c r="F380" s="89"/>
      <c r="G380" s="89"/>
      <c r="H380" s="89"/>
      <c r="I380" s="28"/>
      <c r="J380" s="28"/>
      <c r="K380" s="102"/>
      <c r="L380" s="28" t="s">
        <v>532</v>
      </c>
      <c r="M380" s="103">
        <v>111.67141478000001</v>
      </c>
      <c r="N380" s="103">
        <v>21.572001180000001</v>
      </c>
      <c r="O380" s="102">
        <v>11.9261466074894</v>
      </c>
      <c r="P380" s="102">
        <v>1.2149999999999999</v>
      </c>
      <c r="Q380" s="33"/>
      <c r="W380" s="13"/>
    </row>
    <row r="381" spans="1:36" ht="14.25" customHeight="1">
      <c r="A381" s="28"/>
      <c r="B381" s="28"/>
      <c r="C381" s="28"/>
      <c r="D381" s="28"/>
      <c r="E381" s="89"/>
      <c r="F381" s="89"/>
      <c r="G381" s="89"/>
      <c r="H381" s="89"/>
      <c r="I381" s="28"/>
      <c r="J381" s="28"/>
      <c r="K381" s="102"/>
      <c r="L381" s="28" t="s">
        <v>533</v>
      </c>
      <c r="M381" s="103">
        <v>111.67142333</v>
      </c>
      <c r="N381" s="103">
        <v>21.571996630000001</v>
      </c>
      <c r="O381" s="102">
        <v>12.944762819049799</v>
      </c>
      <c r="P381" s="102">
        <v>1.1859999999999999</v>
      </c>
      <c r="Q381" s="33"/>
      <c r="W381" s="13"/>
    </row>
    <row r="382" spans="1:36" ht="14.25" customHeight="1">
      <c r="A382" s="28"/>
      <c r="B382" s="28"/>
      <c r="C382" s="28"/>
      <c r="D382" s="28"/>
      <c r="E382" s="89"/>
      <c r="F382" s="89"/>
      <c r="G382" s="89"/>
      <c r="H382" s="89"/>
      <c r="I382" s="28"/>
      <c r="J382" s="28"/>
      <c r="K382" s="102"/>
      <c r="L382" s="28" t="s">
        <v>534</v>
      </c>
      <c r="M382" s="103">
        <v>111.671432</v>
      </c>
      <c r="N382" s="103">
        <v>21.57199207</v>
      </c>
      <c r="O382" s="102">
        <v>13.974485245999404</v>
      </c>
      <c r="P382" s="102">
        <v>1.141</v>
      </c>
      <c r="Q382" s="33"/>
      <c r="W382" s="13"/>
    </row>
    <row r="383" spans="1:36" ht="14.25" customHeight="1">
      <c r="A383" s="28"/>
      <c r="B383" s="28"/>
      <c r="C383" s="28"/>
      <c r="D383" s="28"/>
      <c r="E383" s="89"/>
      <c r="F383" s="89"/>
      <c r="G383" s="89"/>
      <c r="H383" s="89"/>
      <c r="I383" s="28"/>
      <c r="J383" s="28"/>
      <c r="K383" s="102"/>
      <c r="L383" s="28" t="s">
        <v>535</v>
      </c>
      <c r="M383" s="103">
        <v>111.67143938</v>
      </c>
      <c r="N383" s="103">
        <v>21.57198876</v>
      </c>
      <c r="O383" s="102">
        <v>14.821460231156195</v>
      </c>
      <c r="P383" s="102">
        <v>1.1160000000000001</v>
      </c>
      <c r="Q383" s="33"/>
      <c r="W383" s="13"/>
    </row>
    <row r="384" spans="1:36" ht="14.25" customHeight="1">
      <c r="A384" s="28"/>
      <c r="B384" s="28"/>
      <c r="C384" s="28"/>
      <c r="D384" s="28"/>
      <c r="E384" s="89"/>
      <c r="F384" s="89"/>
      <c r="G384" s="89"/>
      <c r="H384" s="89"/>
      <c r="I384" s="28"/>
      <c r="J384" s="28"/>
      <c r="K384" s="102"/>
      <c r="L384" s="28" t="s">
        <v>536</v>
      </c>
      <c r="M384" s="103">
        <v>111.671447</v>
      </c>
      <c r="N384" s="103">
        <v>21.571984929999999</v>
      </c>
      <c r="O384" s="102">
        <v>15.717499816438007</v>
      </c>
      <c r="P384" s="102">
        <v>1.0920000000000001</v>
      </c>
      <c r="Q384" s="33"/>
      <c r="W384" s="13"/>
    </row>
    <row r="385" spans="1:23" ht="14.25" customHeight="1">
      <c r="A385" s="28"/>
      <c r="B385" s="28"/>
      <c r="C385" s="28"/>
      <c r="D385" s="28"/>
      <c r="E385" s="89"/>
      <c r="F385" s="89"/>
      <c r="G385" s="89"/>
      <c r="H385" s="89"/>
      <c r="I385" s="28"/>
      <c r="J385" s="28"/>
      <c r="K385" s="102"/>
      <c r="L385" s="28" t="s">
        <v>537</v>
      </c>
      <c r="M385" s="103">
        <v>111.67145659000001</v>
      </c>
      <c r="N385" s="103">
        <v>21.571981959999999</v>
      </c>
      <c r="O385" s="102">
        <v>16.748568838858901</v>
      </c>
      <c r="P385" s="102">
        <v>1.1080000000000001</v>
      </c>
      <c r="Q385" s="33"/>
      <c r="W385" s="13"/>
    </row>
    <row r="386" spans="1:23" ht="14.25" customHeight="1">
      <c r="A386" s="28"/>
      <c r="B386" s="28"/>
      <c r="C386" s="28"/>
      <c r="D386" s="28"/>
      <c r="E386" s="89"/>
      <c r="F386" s="89"/>
      <c r="G386" s="89"/>
      <c r="H386" s="89"/>
      <c r="I386" s="28"/>
      <c r="J386" s="28"/>
      <c r="K386" s="102"/>
      <c r="L386" s="28" t="s">
        <v>538</v>
      </c>
      <c r="M386" s="103">
        <v>111.67146536</v>
      </c>
      <c r="N386" s="103">
        <v>21.57197747</v>
      </c>
      <c r="O386" s="102">
        <v>17.784742791293695</v>
      </c>
      <c r="P386" s="102">
        <v>1.0489999999999999</v>
      </c>
      <c r="Q386" s="33"/>
      <c r="W386" s="13"/>
    </row>
    <row r="387" spans="1:23" ht="14.25" customHeight="1">
      <c r="A387" s="28"/>
      <c r="B387" s="28"/>
      <c r="C387" s="28"/>
      <c r="D387" s="28"/>
      <c r="E387" s="89"/>
      <c r="F387" s="89"/>
      <c r="G387" s="89"/>
      <c r="H387" s="89"/>
      <c r="I387" s="28"/>
      <c r="J387" s="28"/>
      <c r="K387" s="102"/>
      <c r="L387" s="28" t="s">
        <v>539</v>
      </c>
      <c r="M387" s="103">
        <v>111.67147503</v>
      </c>
      <c r="N387" s="103">
        <v>21.571972179999999</v>
      </c>
      <c r="O387" s="102">
        <v>18.943612101304595</v>
      </c>
      <c r="P387" s="102">
        <v>0.98899999999999999</v>
      </c>
      <c r="Q387" s="33"/>
      <c r="W387" s="13"/>
    </row>
    <row r="388" spans="1:23" ht="14.25" customHeight="1">
      <c r="A388" s="28"/>
      <c r="B388" s="28"/>
      <c r="C388" s="28"/>
      <c r="D388" s="28"/>
      <c r="E388" s="89"/>
      <c r="F388" s="89"/>
      <c r="G388" s="89"/>
      <c r="H388" s="89"/>
      <c r="I388" s="28"/>
      <c r="J388" s="28"/>
      <c r="K388" s="102"/>
      <c r="L388" s="28" t="s">
        <v>540</v>
      </c>
      <c r="M388" s="103">
        <v>111.67148444999999</v>
      </c>
      <c r="N388" s="103">
        <v>21.57196635</v>
      </c>
      <c r="O388" s="102">
        <v>20.108187230736604</v>
      </c>
      <c r="P388" s="102">
        <v>0.94700000000000006</v>
      </c>
      <c r="Q388" s="33"/>
      <c r="W388" s="13"/>
    </row>
    <row r="389" spans="1:23" ht="14.25" customHeight="1">
      <c r="A389" s="28"/>
      <c r="B389" s="28"/>
      <c r="C389" s="28"/>
      <c r="D389" s="28"/>
      <c r="E389" s="89"/>
      <c r="F389" s="89"/>
      <c r="G389" s="89"/>
      <c r="H389" s="89"/>
      <c r="I389" s="28"/>
      <c r="J389" s="28"/>
      <c r="K389" s="102"/>
      <c r="L389" s="28" t="s">
        <v>541</v>
      </c>
      <c r="M389" s="103">
        <v>111.67149439000001</v>
      </c>
      <c r="N389" s="103">
        <v>21.571960529999998</v>
      </c>
      <c r="O389" s="102">
        <v>21.319388010318903</v>
      </c>
      <c r="P389" s="102">
        <v>0.94199999999999995</v>
      </c>
      <c r="Q389" s="33"/>
      <c r="W389" s="13"/>
    </row>
    <row r="390" spans="1:23" ht="14.25" customHeight="1">
      <c r="A390" s="28"/>
      <c r="B390" s="28"/>
      <c r="C390" s="28"/>
      <c r="D390" s="28"/>
      <c r="E390" s="89"/>
      <c r="F390" s="89"/>
      <c r="G390" s="89"/>
      <c r="H390" s="89"/>
      <c r="I390" s="28"/>
      <c r="J390" s="28"/>
      <c r="K390" s="102"/>
      <c r="L390" s="28" t="s">
        <v>542</v>
      </c>
      <c r="M390" s="103">
        <v>111.67150461999999</v>
      </c>
      <c r="N390" s="103">
        <v>21.571954439999999</v>
      </c>
      <c r="O390" s="102">
        <v>22.571216643039605</v>
      </c>
      <c r="P390" s="102">
        <v>0.94300000000000006</v>
      </c>
      <c r="Q390" s="33"/>
      <c r="W390" s="13"/>
    </row>
    <row r="391" spans="1:23" ht="14.25" customHeight="1">
      <c r="A391" s="28"/>
      <c r="B391" s="28"/>
      <c r="C391" s="28"/>
      <c r="D391" s="28"/>
      <c r="E391" s="89"/>
      <c r="F391" s="89"/>
      <c r="G391" s="89"/>
      <c r="H391" s="89"/>
      <c r="I391" s="28"/>
      <c r="J391" s="28"/>
      <c r="K391" s="102"/>
      <c r="L391" s="28" t="s">
        <v>543</v>
      </c>
      <c r="M391" s="103">
        <v>111.67151385</v>
      </c>
      <c r="N391" s="103">
        <v>21.57194922</v>
      </c>
      <c r="O391" s="102">
        <v>23.687252867531797</v>
      </c>
      <c r="P391" s="102">
        <v>0.96300000000000008</v>
      </c>
      <c r="Q391" s="33"/>
      <c r="W391" s="13"/>
    </row>
    <row r="392" spans="1:23" ht="14.25" customHeight="1">
      <c r="A392" s="28"/>
      <c r="B392" s="28"/>
      <c r="C392" s="28"/>
      <c r="D392" s="28"/>
      <c r="E392" s="89"/>
      <c r="F392" s="89"/>
      <c r="G392" s="89"/>
      <c r="H392" s="89"/>
      <c r="I392" s="28"/>
      <c r="J392" s="28"/>
      <c r="K392" s="102"/>
      <c r="L392" s="28" t="s">
        <v>544</v>
      </c>
      <c r="M392" s="103">
        <v>111.67152414</v>
      </c>
      <c r="N392" s="103">
        <v>21.57194419</v>
      </c>
      <c r="O392" s="102">
        <v>24.889424556967498</v>
      </c>
      <c r="P392" s="102">
        <v>0.86699999999999999</v>
      </c>
      <c r="Q392" s="33"/>
      <c r="W392" s="13"/>
    </row>
    <row r="393" spans="1:23" ht="14.25" customHeight="1">
      <c r="A393" s="28"/>
      <c r="B393" s="28"/>
      <c r="C393" s="28"/>
      <c r="D393" s="28"/>
      <c r="E393" s="89"/>
      <c r="F393" s="89"/>
      <c r="G393" s="89"/>
      <c r="H393" s="89"/>
      <c r="I393" s="28"/>
      <c r="J393" s="28"/>
      <c r="K393" s="102"/>
      <c r="L393" s="28" t="s">
        <v>545</v>
      </c>
      <c r="M393" s="103">
        <v>111.67153380000001</v>
      </c>
      <c r="N393" s="103">
        <v>21.57193865</v>
      </c>
      <c r="O393" s="102">
        <v>26.061226088764599</v>
      </c>
      <c r="P393" s="102">
        <v>0.86199999999999999</v>
      </c>
      <c r="Q393" s="33"/>
      <c r="W393" s="13"/>
    </row>
    <row r="394" spans="1:23" ht="14.25" customHeight="1">
      <c r="A394" s="28"/>
      <c r="B394" s="28"/>
      <c r="C394" s="28"/>
      <c r="D394" s="28"/>
      <c r="E394" s="89"/>
      <c r="F394" s="89"/>
      <c r="G394" s="89"/>
      <c r="H394" s="89"/>
      <c r="I394" s="28"/>
      <c r="J394" s="28"/>
      <c r="K394" s="102"/>
      <c r="L394" s="28" t="s">
        <v>546</v>
      </c>
      <c r="M394" s="103">
        <v>111.67154318999999</v>
      </c>
      <c r="N394" s="103">
        <v>21.571934089999999</v>
      </c>
      <c r="O394" s="102">
        <v>27.156867952663106</v>
      </c>
      <c r="P394" s="102">
        <v>0.79800000000000004</v>
      </c>
      <c r="Q394" s="33"/>
      <c r="W394" s="13"/>
    </row>
    <row r="395" spans="1:23" ht="14.25" customHeight="1">
      <c r="A395" s="28"/>
      <c r="B395" s="28"/>
      <c r="C395" s="28"/>
      <c r="D395" s="28"/>
      <c r="E395" s="89"/>
      <c r="F395" s="89"/>
      <c r="G395" s="89"/>
      <c r="H395" s="89"/>
      <c r="I395" s="28"/>
      <c r="J395" s="28"/>
      <c r="K395" s="102"/>
      <c r="L395" s="28" t="s">
        <v>547</v>
      </c>
      <c r="M395" s="103">
        <v>111.67155253999999</v>
      </c>
      <c r="N395" s="103">
        <v>21.571929319999999</v>
      </c>
      <c r="O395" s="102">
        <v>28.260195865513296</v>
      </c>
      <c r="P395" s="102">
        <v>0.80699999999999994</v>
      </c>
      <c r="Q395" s="33"/>
      <c r="W395" s="13"/>
    </row>
    <row r="396" spans="1:23" ht="14.25" customHeight="1">
      <c r="A396" s="28"/>
      <c r="B396" s="28"/>
      <c r="C396" s="28"/>
      <c r="D396" s="28"/>
      <c r="E396" s="89"/>
      <c r="F396" s="89"/>
      <c r="G396" s="89"/>
      <c r="H396" s="89"/>
      <c r="I396" s="28"/>
      <c r="J396" s="28"/>
      <c r="K396" s="102"/>
      <c r="L396" s="28" t="s">
        <v>548</v>
      </c>
      <c r="M396" s="103">
        <v>111.67156124</v>
      </c>
      <c r="N396" s="103">
        <v>21.571922919999999</v>
      </c>
      <c r="O396" s="102">
        <v>29.389183327803295</v>
      </c>
      <c r="P396" s="102">
        <v>0.79400000000000004</v>
      </c>
      <c r="Q396" s="33"/>
      <c r="W396" s="13"/>
    </row>
    <row r="397" spans="1:23" ht="14.25" customHeight="1">
      <c r="A397" s="28"/>
      <c r="B397" s="28"/>
      <c r="C397" s="28"/>
      <c r="D397" s="28"/>
      <c r="E397" s="89"/>
      <c r="F397" s="89"/>
      <c r="G397" s="89"/>
      <c r="H397" s="89"/>
      <c r="I397" s="28"/>
      <c r="J397" s="28"/>
      <c r="K397" s="102"/>
      <c r="L397" s="28" t="s">
        <v>549</v>
      </c>
      <c r="M397" s="103">
        <v>111.67157068</v>
      </c>
      <c r="N397" s="103">
        <v>21.571917039999999</v>
      </c>
      <c r="O397" s="102">
        <v>30.558331345454505</v>
      </c>
      <c r="P397" s="102">
        <v>0.77400000000000002</v>
      </c>
      <c r="Q397" s="33"/>
      <c r="W397" s="13"/>
    </row>
    <row r="398" spans="1:23" ht="14.25" customHeight="1">
      <c r="A398" s="28"/>
      <c r="B398" s="28"/>
      <c r="C398" s="28"/>
      <c r="D398" s="28"/>
      <c r="E398" s="89"/>
      <c r="F398" s="89"/>
      <c r="G398" s="89"/>
      <c r="H398" s="89"/>
      <c r="I398" s="28"/>
      <c r="J398" s="28"/>
      <c r="K398" s="102"/>
      <c r="L398" s="28" t="s">
        <v>550</v>
      </c>
      <c r="M398" s="103">
        <v>111.67157898000001</v>
      </c>
      <c r="N398" s="103">
        <v>21.571912260000001</v>
      </c>
      <c r="O398" s="102">
        <v>31.566492568026106</v>
      </c>
      <c r="P398" s="102">
        <v>0.76500000000000001</v>
      </c>
      <c r="Q398" s="33"/>
      <c r="W398" s="13"/>
    </row>
    <row r="399" spans="1:23" ht="14.25" customHeight="1">
      <c r="A399" s="28"/>
      <c r="B399" s="28"/>
      <c r="C399" s="28"/>
      <c r="D399" s="28"/>
      <c r="E399" s="89"/>
      <c r="F399" s="89"/>
      <c r="G399" s="89"/>
      <c r="H399" s="89"/>
      <c r="I399" s="28"/>
      <c r="J399" s="28"/>
      <c r="K399" s="102"/>
      <c r="L399" s="28" t="s">
        <v>551</v>
      </c>
      <c r="M399" s="103">
        <v>111.67158800999999</v>
      </c>
      <c r="N399" s="103">
        <v>21.571906569999999</v>
      </c>
      <c r="O399" s="102">
        <v>32.688446376849399</v>
      </c>
      <c r="P399" s="102">
        <v>0.72399999999999998</v>
      </c>
      <c r="Q399" s="33"/>
      <c r="W399" s="13"/>
    </row>
    <row r="400" spans="1:23" ht="14.25" customHeight="1">
      <c r="A400" s="28"/>
      <c r="B400" s="28"/>
      <c r="C400" s="28"/>
      <c r="D400" s="28"/>
      <c r="E400" s="89"/>
      <c r="F400" s="89"/>
      <c r="G400" s="89"/>
      <c r="H400" s="89"/>
      <c r="I400" s="28"/>
      <c r="J400" s="28"/>
      <c r="K400" s="102"/>
      <c r="L400" s="28" t="s">
        <v>552</v>
      </c>
      <c r="M400" s="103">
        <v>111.6715963</v>
      </c>
      <c r="N400" s="103">
        <v>21.57190138</v>
      </c>
      <c r="O400" s="102">
        <v>33.717616202157103</v>
      </c>
      <c r="P400" s="102">
        <v>0.72</v>
      </c>
      <c r="Q400" s="33"/>
      <c r="W400" s="13"/>
    </row>
    <row r="401" spans="1:36" ht="14.25" customHeight="1">
      <c r="A401" s="28"/>
      <c r="B401" s="28"/>
      <c r="C401" s="28"/>
      <c r="D401" s="28"/>
      <c r="E401" s="89"/>
      <c r="F401" s="89"/>
      <c r="G401" s="89"/>
      <c r="H401" s="89"/>
      <c r="I401" s="28"/>
      <c r="J401" s="28"/>
      <c r="K401" s="102"/>
      <c r="L401" s="28" t="s">
        <v>553</v>
      </c>
      <c r="M401" s="103">
        <v>111.67161093999999</v>
      </c>
      <c r="N401" s="103">
        <v>21.571892080000001</v>
      </c>
      <c r="O401" s="102">
        <v>35.541913203076604</v>
      </c>
      <c r="P401" s="102">
        <v>0.64300000000000002</v>
      </c>
      <c r="Q401" s="33"/>
      <c r="W401" s="13"/>
    </row>
    <row r="402" spans="1:36" ht="14.25" customHeight="1">
      <c r="A402" s="28"/>
      <c r="B402" s="28"/>
      <c r="C402" s="28"/>
      <c r="D402" s="28"/>
      <c r="E402" s="89"/>
      <c r="F402" s="89"/>
      <c r="G402" s="89"/>
      <c r="H402" s="89"/>
      <c r="I402" s="28"/>
      <c r="J402" s="28"/>
      <c r="K402" s="102"/>
      <c r="L402" s="28" t="s">
        <v>554</v>
      </c>
      <c r="M402" s="103">
        <v>111.67161950000001</v>
      </c>
      <c r="N402" s="103">
        <v>21.571886589999998</v>
      </c>
      <c r="O402" s="102">
        <v>36.611244809422701</v>
      </c>
      <c r="P402" s="102">
        <v>0.65300000000000002</v>
      </c>
      <c r="Q402" s="33"/>
      <c r="W402" s="13"/>
    </row>
    <row r="403" spans="1:36">
      <c r="A403" s="28">
        <v>5</v>
      </c>
      <c r="B403" s="29" t="s">
        <v>49</v>
      </c>
      <c r="C403" s="29" t="s">
        <v>0</v>
      </c>
      <c r="D403" s="28">
        <v>4409230011</v>
      </c>
      <c r="E403" s="89" t="s">
        <v>555</v>
      </c>
      <c r="F403" s="89" t="s">
        <v>439</v>
      </c>
      <c r="G403" s="89" t="s">
        <v>442</v>
      </c>
      <c r="H403" s="89" t="s">
        <v>443</v>
      </c>
      <c r="I403" s="28" t="s">
        <v>556</v>
      </c>
      <c r="J403" s="28">
        <v>144</v>
      </c>
      <c r="K403" s="102">
        <v>100.739267934848</v>
      </c>
      <c r="L403" s="28" t="s">
        <v>557</v>
      </c>
      <c r="M403" s="103">
        <v>111.42740908</v>
      </c>
      <c r="N403" s="103">
        <v>21.522912139999999</v>
      </c>
      <c r="O403" s="102">
        <v>0</v>
      </c>
      <c r="P403" s="102">
        <v>1.5430000000000001</v>
      </c>
      <c r="Q403" s="33">
        <v>6.8714600967718356E-3</v>
      </c>
      <c r="R403" s="16">
        <f>POWER(2,-S403)</f>
        <v>0.27547627896915267</v>
      </c>
      <c r="S403" s="67">
        <v>1.86</v>
      </c>
      <c r="T403" s="67">
        <v>0.84</v>
      </c>
      <c r="U403" s="67">
        <v>1.2</v>
      </c>
      <c r="V403" s="67">
        <v>1.84</v>
      </c>
      <c r="W403" s="13">
        <v>235</v>
      </c>
      <c r="X403" s="104">
        <v>3.0758364</v>
      </c>
      <c r="Y403" s="73">
        <v>2.3269644600000001</v>
      </c>
      <c r="Z403" s="14">
        <v>111</v>
      </c>
      <c r="AA403" s="14" t="s">
        <v>395</v>
      </c>
      <c r="AB403" s="14">
        <v>0.50226769999999998</v>
      </c>
      <c r="AC403" s="17">
        <v>0.83599999999999997</v>
      </c>
      <c r="AD403" s="17">
        <v>5.0039999999999996</v>
      </c>
      <c r="AE403" s="15">
        <v>3.1256617141492899</v>
      </c>
      <c r="AF403" s="15">
        <v>5.4787706974150003</v>
      </c>
      <c r="AG403" s="14">
        <v>3.7001099098354602</v>
      </c>
      <c r="AH403" s="15">
        <v>0.98405927489729805</v>
      </c>
      <c r="AI403" s="14">
        <v>0.81578842900000004</v>
      </c>
      <c r="AJ403" s="14">
        <v>4.8542653199999997</v>
      </c>
    </row>
    <row r="404" spans="1:36" ht="14.25" customHeight="1">
      <c r="A404" s="28"/>
      <c r="B404" s="28"/>
      <c r="C404" s="28"/>
      <c r="D404" s="28"/>
      <c r="E404" s="89"/>
      <c r="F404" s="89"/>
      <c r="G404" s="89"/>
      <c r="H404" s="89"/>
      <c r="I404" s="28"/>
      <c r="J404" s="28"/>
      <c r="K404" s="102"/>
      <c r="L404" s="28" t="s">
        <v>558</v>
      </c>
      <c r="M404" s="103">
        <v>111.42741705</v>
      </c>
      <c r="N404" s="103">
        <v>21.522905139999999</v>
      </c>
      <c r="O404" s="102">
        <v>1.1133089111819032</v>
      </c>
      <c r="P404" s="102">
        <v>1.5409999999999999</v>
      </c>
      <c r="Q404" s="33"/>
      <c r="W404" s="13"/>
    </row>
    <row r="405" spans="1:36" ht="14.25" customHeight="1">
      <c r="A405" s="28"/>
      <c r="B405" s="28"/>
      <c r="C405" s="28"/>
      <c r="D405" s="28"/>
      <c r="E405" s="89"/>
      <c r="F405" s="89"/>
      <c r="G405" s="89"/>
      <c r="H405" s="89"/>
      <c r="I405" s="28"/>
      <c r="J405" s="28"/>
      <c r="K405" s="102"/>
      <c r="L405" s="28" t="s">
        <v>559</v>
      </c>
      <c r="M405" s="103">
        <v>111.42742392</v>
      </c>
      <c r="N405" s="103">
        <v>21.5228988</v>
      </c>
      <c r="O405" s="102">
        <v>2.1013980695623076</v>
      </c>
      <c r="P405" s="102">
        <v>1.5209999999999999</v>
      </c>
      <c r="Q405" s="33"/>
      <c r="W405" s="13"/>
    </row>
    <row r="406" spans="1:36" ht="14.25" customHeight="1">
      <c r="A406" s="28"/>
      <c r="B406" s="28"/>
      <c r="C406" s="28"/>
      <c r="D406" s="28"/>
      <c r="E406" s="89"/>
      <c r="F406" s="89"/>
      <c r="G406" s="89"/>
      <c r="H406" s="89"/>
      <c r="I406" s="28"/>
      <c r="J406" s="28"/>
      <c r="K406" s="102"/>
      <c r="L406" s="28" t="s">
        <v>560</v>
      </c>
      <c r="M406" s="103">
        <v>111.42743105</v>
      </c>
      <c r="N406" s="103">
        <v>21.522891250000001</v>
      </c>
      <c r="O406" s="102">
        <v>3.2130120541293081</v>
      </c>
      <c r="P406" s="102">
        <v>1.496</v>
      </c>
      <c r="Q406" s="33"/>
      <c r="W406" s="13"/>
    </row>
    <row r="407" spans="1:36" ht="14.25" customHeight="1">
      <c r="A407" s="28"/>
      <c r="B407" s="28"/>
      <c r="C407" s="28"/>
      <c r="D407" s="28"/>
      <c r="E407" s="89"/>
      <c r="F407" s="89"/>
      <c r="G407" s="89"/>
      <c r="H407" s="89"/>
      <c r="I407" s="28"/>
      <c r="J407" s="28"/>
      <c r="K407" s="102"/>
      <c r="L407" s="28" t="s">
        <v>561</v>
      </c>
      <c r="M407" s="103">
        <v>111.42743861</v>
      </c>
      <c r="N407" s="103">
        <v>21.522883849999999</v>
      </c>
      <c r="O407" s="102">
        <v>4.3381147210135111</v>
      </c>
      <c r="P407" s="102">
        <v>1.546</v>
      </c>
      <c r="Q407" s="33"/>
      <c r="W407" s="13"/>
    </row>
    <row r="408" spans="1:36" ht="14.25" customHeight="1">
      <c r="A408" s="28"/>
      <c r="B408" s="28"/>
      <c r="C408" s="28"/>
      <c r="D408" s="28"/>
      <c r="E408" s="89"/>
      <c r="F408" s="89"/>
      <c r="G408" s="89"/>
      <c r="H408" s="89"/>
      <c r="I408" s="28"/>
      <c r="J408" s="28"/>
      <c r="K408" s="102"/>
      <c r="L408" s="28" t="s">
        <v>562</v>
      </c>
      <c r="M408" s="103">
        <v>111.42744614</v>
      </c>
      <c r="N408" s="103">
        <v>21.522876669999999</v>
      </c>
      <c r="O408" s="102">
        <v>5.4418444713216019</v>
      </c>
      <c r="P408" s="102">
        <v>1.5110000000000001</v>
      </c>
      <c r="Q408" s="33"/>
      <c r="W408" s="13"/>
    </row>
    <row r="409" spans="1:36" ht="14.25" customHeight="1">
      <c r="A409" s="28"/>
      <c r="B409" s="28"/>
      <c r="C409" s="28"/>
      <c r="D409" s="28"/>
      <c r="E409" s="89"/>
      <c r="F409" s="89"/>
      <c r="G409" s="89"/>
      <c r="H409" s="89"/>
      <c r="I409" s="28"/>
      <c r="J409" s="28"/>
      <c r="K409" s="102"/>
      <c r="L409" s="28" t="s">
        <v>563</v>
      </c>
      <c r="M409" s="103">
        <v>111.42745173</v>
      </c>
      <c r="N409" s="103">
        <v>21.522867359999999</v>
      </c>
      <c r="O409" s="102">
        <v>6.6141146192904046</v>
      </c>
      <c r="P409" s="102">
        <v>1.4929999999999999</v>
      </c>
      <c r="Q409" s="33"/>
      <c r="W409" s="13"/>
    </row>
    <row r="410" spans="1:36" ht="14.25" customHeight="1">
      <c r="A410" s="28"/>
      <c r="B410" s="28"/>
      <c r="C410" s="28"/>
      <c r="D410" s="28"/>
      <c r="E410" s="89"/>
      <c r="F410" s="89"/>
      <c r="G410" s="89"/>
      <c r="H410" s="89"/>
      <c r="I410" s="28"/>
      <c r="J410" s="28"/>
      <c r="K410" s="102"/>
      <c r="L410" s="28" t="s">
        <v>564</v>
      </c>
      <c r="M410" s="103">
        <v>111.42745609000001</v>
      </c>
      <c r="N410" s="103">
        <v>21.52285826</v>
      </c>
      <c r="O410" s="102">
        <v>7.6922071075147045</v>
      </c>
      <c r="P410" s="102">
        <v>1.4969999999999999</v>
      </c>
      <c r="Q410" s="33"/>
      <c r="W410" s="13"/>
    </row>
    <row r="411" spans="1:36" ht="14.25" customHeight="1">
      <c r="A411" s="28"/>
      <c r="B411" s="28"/>
      <c r="C411" s="28"/>
      <c r="D411" s="28"/>
      <c r="E411" s="89"/>
      <c r="F411" s="89"/>
      <c r="G411" s="89"/>
      <c r="H411" s="89"/>
      <c r="I411" s="28"/>
      <c r="J411" s="28"/>
      <c r="K411" s="102"/>
      <c r="L411" s="28" t="s">
        <v>565</v>
      </c>
      <c r="M411" s="103">
        <v>111.42746058</v>
      </c>
      <c r="N411" s="103">
        <v>21.522848840000002</v>
      </c>
      <c r="O411" s="102">
        <v>8.8075449076914083</v>
      </c>
      <c r="P411" s="102">
        <v>1.4740000000000002</v>
      </c>
      <c r="Q411" s="33"/>
      <c r="W411" s="13"/>
    </row>
    <row r="412" spans="1:36" ht="14.25" customHeight="1">
      <c r="A412" s="28"/>
      <c r="B412" s="28"/>
      <c r="C412" s="28"/>
      <c r="D412" s="28"/>
      <c r="E412" s="89"/>
      <c r="F412" s="89"/>
      <c r="G412" s="89"/>
      <c r="H412" s="89"/>
      <c r="I412" s="28"/>
      <c r="J412" s="28"/>
      <c r="K412" s="102"/>
      <c r="L412" s="28" t="s">
        <v>566</v>
      </c>
      <c r="M412" s="103">
        <v>111.42746507</v>
      </c>
      <c r="N412" s="103">
        <v>21.52283963</v>
      </c>
      <c r="O412" s="102">
        <v>9.904199477830403</v>
      </c>
      <c r="P412" s="102">
        <v>1.4770000000000001</v>
      </c>
      <c r="Q412" s="33"/>
      <c r="W412" s="13"/>
    </row>
    <row r="413" spans="1:36" ht="14.25" customHeight="1">
      <c r="A413" s="28"/>
      <c r="B413" s="28"/>
      <c r="C413" s="28"/>
      <c r="D413" s="28"/>
      <c r="E413" s="89"/>
      <c r="F413" s="89"/>
      <c r="G413" s="89"/>
      <c r="H413" s="89"/>
      <c r="I413" s="28"/>
      <c r="J413" s="28"/>
      <c r="K413" s="102"/>
      <c r="L413" s="28" t="s">
        <v>567</v>
      </c>
      <c r="M413" s="103">
        <v>111.42746957999999</v>
      </c>
      <c r="N413" s="103">
        <v>21.522829649999998</v>
      </c>
      <c r="O413" s="102">
        <v>11.071885189881499</v>
      </c>
      <c r="P413" s="102">
        <v>1.492</v>
      </c>
      <c r="Q413" s="33"/>
      <c r="W413" s="13"/>
    </row>
    <row r="414" spans="1:36" ht="14.25" customHeight="1">
      <c r="A414" s="28"/>
      <c r="B414" s="28"/>
      <c r="C414" s="28"/>
      <c r="D414" s="28"/>
      <c r="E414" s="89"/>
      <c r="F414" s="89"/>
      <c r="G414" s="89"/>
      <c r="H414" s="89"/>
      <c r="I414" s="28"/>
      <c r="J414" s="28"/>
      <c r="K414" s="102"/>
      <c r="L414" s="28" t="s">
        <v>568</v>
      </c>
      <c r="M414" s="103">
        <v>111.42747401</v>
      </c>
      <c r="N414" s="103">
        <v>21.522819980000001</v>
      </c>
      <c r="O414" s="102">
        <v>12.208156887250411</v>
      </c>
      <c r="P414" s="102">
        <v>1.4750000000000001</v>
      </c>
      <c r="Q414" s="33"/>
      <c r="W414" s="13"/>
    </row>
    <row r="415" spans="1:36" ht="14.25" customHeight="1">
      <c r="A415" s="28"/>
      <c r="B415" s="28"/>
      <c r="C415" s="28"/>
      <c r="D415" s="28"/>
      <c r="E415" s="89"/>
      <c r="F415" s="89"/>
      <c r="G415" s="89"/>
      <c r="H415" s="89"/>
      <c r="I415" s="28"/>
      <c r="J415" s="28"/>
      <c r="K415" s="102"/>
      <c r="L415" s="28" t="s">
        <v>569</v>
      </c>
      <c r="M415" s="103">
        <v>111.42747802</v>
      </c>
      <c r="N415" s="103">
        <v>21.522811149999999</v>
      </c>
      <c r="O415" s="102">
        <v>13.243182485008006</v>
      </c>
      <c r="P415" s="102">
        <v>1.452</v>
      </c>
      <c r="Q415" s="33"/>
      <c r="W415" s="13"/>
    </row>
    <row r="416" spans="1:36">
      <c r="A416" s="28">
        <v>6</v>
      </c>
      <c r="B416" s="29" t="s">
        <v>49</v>
      </c>
      <c r="C416" s="29" t="s">
        <v>0</v>
      </c>
      <c r="D416" s="28">
        <v>4409230021</v>
      </c>
      <c r="E416" s="89" t="s">
        <v>570</v>
      </c>
      <c r="F416" s="89" t="s">
        <v>439</v>
      </c>
      <c r="G416" s="89" t="s">
        <v>442</v>
      </c>
      <c r="H416" s="89" t="s">
        <v>443</v>
      </c>
      <c r="I416" s="28" t="s">
        <v>571</v>
      </c>
      <c r="J416" s="28">
        <v>152</v>
      </c>
      <c r="K416" s="102">
        <v>25.6124052170425</v>
      </c>
      <c r="L416" s="28" t="s">
        <v>572</v>
      </c>
      <c r="M416" s="103">
        <v>111.40004369</v>
      </c>
      <c r="N416" s="103">
        <v>21.51560813</v>
      </c>
      <c r="O416" s="102">
        <v>0</v>
      </c>
      <c r="P416" s="102">
        <v>1.5820000000000001</v>
      </c>
      <c r="Q416" s="33">
        <v>7.3317767601546041E-2</v>
      </c>
      <c r="R416" s="16">
        <f>POWER(2,-S416)</f>
        <v>0.24827312385925901</v>
      </c>
      <c r="S416" s="67">
        <v>2.0099999999999998</v>
      </c>
      <c r="T416" s="67">
        <v>1.03</v>
      </c>
      <c r="U416" s="67">
        <v>1.22</v>
      </c>
      <c r="V416" s="67">
        <v>1.92</v>
      </c>
      <c r="W416" s="13">
        <v>235</v>
      </c>
      <c r="X416" s="104">
        <v>3.0758364</v>
      </c>
      <c r="Y416" s="73">
        <v>2.3269644600000001</v>
      </c>
      <c r="Z416" s="14">
        <v>111</v>
      </c>
      <c r="AA416" s="14" t="s">
        <v>395</v>
      </c>
      <c r="AB416" s="14">
        <v>0.50226769999999998</v>
      </c>
      <c r="AC416" s="17">
        <v>0.83599999999999997</v>
      </c>
      <c r="AD416" s="17">
        <v>5.0039999999999996</v>
      </c>
      <c r="AE416" s="15">
        <v>3.1256617141492899</v>
      </c>
      <c r="AF416" s="15">
        <v>6.3032431732088199</v>
      </c>
      <c r="AG416" s="14">
        <v>3.2161306797404401</v>
      </c>
      <c r="AH416" s="15">
        <v>0.98405927489729805</v>
      </c>
      <c r="AI416" s="14">
        <v>0.81578842900000004</v>
      </c>
      <c r="AJ416" s="14">
        <v>4.8542653199999997</v>
      </c>
    </row>
    <row r="417" spans="1:36" ht="14.25" customHeight="1">
      <c r="A417" s="28"/>
      <c r="B417" s="28"/>
      <c r="C417" s="28"/>
      <c r="D417" s="28"/>
      <c r="E417" s="89"/>
      <c r="F417" s="89"/>
      <c r="G417" s="89"/>
      <c r="H417" s="89"/>
      <c r="I417" s="28"/>
      <c r="J417" s="28"/>
      <c r="K417" s="102"/>
      <c r="L417" s="28" t="s">
        <v>573</v>
      </c>
      <c r="M417" s="103">
        <v>111.40005014</v>
      </c>
      <c r="N417" s="103">
        <v>21.515600589999998</v>
      </c>
      <c r="O417" s="102">
        <v>1.0563167010534986</v>
      </c>
      <c r="P417" s="102">
        <v>1.4750000000000001</v>
      </c>
      <c r="Q417" s="33"/>
      <c r="W417" s="13"/>
    </row>
    <row r="418" spans="1:36" ht="14.25" customHeight="1">
      <c r="A418" s="28"/>
      <c r="B418" s="28"/>
      <c r="C418" s="28"/>
      <c r="D418" s="28"/>
      <c r="E418" s="89"/>
      <c r="F418" s="89"/>
      <c r="G418" s="89"/>
      <c r="H418" s="89"/>
      <c r="I418" s="28"/>
      <c r="J418" s="28"/>
      <c r="K418" s="102"/>
      <c r="L418" s="28" t="s">
        <v>574</v>
      </c>
      <c r="M418" s="103">
        <v>111.40004825</v>
      </c>
      <c r="N418" s="103">
        <v>21.515590190000001</v>
      </c>
      <c r="O418" s="102">
        <v>1.9712415678893986</v>
      </c>
      <c r="P418" s="102">
        <v>1.4220000000000002</v>
      </c>
      <c r="Q418" s="33"/>
      <c r="W418" s="13"/>
    </row>
    <row r="419" spans="1:36" ht="14.25" customHeight="1">
      <c r="A419" s="28"/>
      <c r="B419" s="28"/>
      <c r="C419" s="28"/>
      <c r="D419" s="28"/>
      <c r="E419" s="89"/>
      <c r="F419" s="89"/>
      <c r="G419" s="89"/>
      <c r="H419" s="89"/>
      <c r="I419" s="28"/>
      <c r="J419" s="28"/>
      <c r="K419" s="102"/>
      <c r="L419" s="28" t="s">
        <v>575</v>
      </c>
      <c r="M419" s="103">
        <v>111.40004544999999</v>
      </c>
      <c r="N419" s="103">
        <v>21.515581050000002</v>
      </c>
      <c r="O419" s="102">
        <v>2.7516229823146983</v>
      </c>
      <c r="P419" s="102">
        <v>1.35</v>
      </c>
      <c r="Q419" s="33"/>
      <c r="W419" s="13"/>
    </row>
    <row r="420" spans="1:36" ht="14.25" customHeight="1">
      <c r="A420" s="28"/>
      <c r="B420" s="28"/>
      <c r="C420" s="28"/>
      <c r="D420" s="28"/>
      <c r="E420" s="89"/>
      <c r="F420" s="89"/>
      <c r="G420" s="89"/>
      <c r="H420" s="89"/>
      <c r="I420" s="28"/>
      <c r="J420" s="28"/>
      <c r="K420" s="102"/>
      <c r="L420" s="28" t="s">
        <v>576</v>
      </c>
      <c r="M420" s="103">
        <v>111.40005024</v>
      </c>
      <c r="N420" s="103">
        <v>21.51557257</v>
      </c>
      <c r="O420" s="102">
        <v>3.8123975155960981</v>
      </c>
      <c r="P420" s="102">
        <v>1.2110000000000001</v>
      </c>
      <c r="Q420" s="33"/>
      <c r="W420" s="13"/>
    </row>
    <row r="421" spans="1:36" ht="14.25" customHeight="1">
      <c r="A421" s="28"/>
      <c r="B421" s="28"/>
      <c r="C421" s="28"/>
      <c r="D421" s="28"/>
      <c r="E421" s="89"/>
      <c r="F421" s="89"/>
      <c r="G421" s="89"/>
      <c r="H421" s="89"/>
      <c r="I421" s="28"/>
      <c r="J421" s="28"/>
      <c r="K421" s="102"/>
      <c r="L421" s="28" t="s">
        <v>577</v>
      </c>
      <c r="M421" s="103">
        <v>111.40005585</v>
      </c>
      <c r="N421" s="103">
        <v>21.51556502</v>
      </c>
      <c r="O421" s="102">
        <v>4.8167430855519004</v>
      </c>
      <c r="P421" s="102">
        <v>1.1400000000000001</v>
      </c>
      <c r="Q421" s="33"/>
      <c r="W421" s="13"/>
    </row>
    <row r="422" spans="1:36" ht="14.25" customHeight="1">
      <c r="A422" s="28"/>
      <c r="B422" s="28"/>
      <c r="C422" s="28"/>
      <c r="D422" s="28"/>
      <c r="E422" s="89"/>
      <c r="F422" s="89"/>
      <c r="G422" s="89"/>
      <c r="H422" s="89"/>
      <c r="I422" s="28"/>
      <c r="J422" s="28"/>
      <c r="K422" s="102"/>
      <c r="L422" s="28" t="s">
        <v>578</v>
      </c>
      <c r="M422" s="103">
        <v>111.40005674</v>
      </c>
      <c r="N422" s="103">
        <v>21.515555800000001</v>
      </c>
      <c r="O422" s="102">
        <v>5.7804755257146976</v>
      </c>
      <c r="P422" s="102">
        <v>1.0569999999999999</v>
      </c>
      <c r="Q422" s="33"/>
      <c r="W422" s="13"/>
    </row>
    <row r="423" spans="1:36" ht="14.25" customHeight="1">
      <c r="A423" s="28"/>
      <c r="B423" s="28"/>
      <c r="C423" s="28"/>
      <c r="D423" s="28"/>
      <c r="E423" s="89"/>
      <c r="F423" s="89"/>
      <c r="G423" s="89"/>
      <c r="H423" s="89"/>
      <c r="I423" s="28"/>
      <c r="J423" s="28"/>
      <c r="K423" s="102"/>
      <c r="L423" s="28" t="s">
        <v>579</v>
      </c>
      <c r="M423" s="103">
        <v>111.40005813000001</v>
      </c>
      <c r="N423" s="103">
        <v>21.51555153</v>
      </c>
      <c r="O423" s="102">
        <v>6.2699038185849982</v>
      </c>
      <c r="P423" s="102">
        <v>1</v>
      </c>
      <c r="Q423" s="33"/>
      <c r="W423" s="13"/>
    </row>
    <row r="424" spans="1:36" ht="14.25" customHeight="1">
      <c r="A424" s="28"/>
      <c r="B424" s="28"/>
      <c r="C424" s="28"/>
      <c r="D424" s="28"/>
      <c r="E424" s="89"/>
      <c r="F424" s="89"/>
      <c r="G424" s="89"/>
      <c r="H424" s="89"/>
      <c r="I424" s="28"/>
      <c r="J424" s="28"/>
      <c r="K424" s="102"/>
      <c r="L424" s="28" t="s">
        <v>580</v>
      </c>
      <c r="M424" s="103">
        <v>111.40006054</v>
      </c>
      <c r="N424" s="103">
        <v>21.515542620000002</v>
      </c>
      <c r="O424" s="102">
        <v>7.2721232335899995</v>
      </c>
      <c r="P424" s="102">
        <v>0.89700000000000002</v>
      </c>
      <c r="Q424" s="33"/>
      <c r="W424" s="13"/>
    </row>
    <row r="425" spans="1:36" ht="14.25" customHeight="1">
      <c r="A425" s="28"/>
      <c r="B425" s="28"/>
      <c r="C425" s="28"/>
      <c r="D425" s="28"/>
      <c r="E425" s="89"/>
      <c r="F425" s="89"/>
      <c r="G425" s="89"/>
      <c r="H425" s="89"/>
      <c r="I425" s="28"/>
      <c r="J425" s="28"/>
      <c r="K425" s="102"/>
      <c r="L425" s="28" t="s">
        <v>581</v>
      </c>
      <c r="M425" s="103">
        <v>111.40007034</v>
      </c>
      <c r="N425" s="103">
        <v>21.515542979999999</v>
      </c>
      <c r="O425" s="102">
        <v>7.6688129569206982</v>
      </c>
      <c r="P425" s="102">
        <v>0.96500000000000008</v>
      </c>
      <c r="Q425" s="33"/>
      <c r="W425" s="13"/>
    </row>
    <row r="426" spans="1:36" ht="14.25" customHeight="1">
      <c r="A426" s="28"/>
      <c r="B426" s="28"/>
      <c r="C426" s="28"/>
      <c r="D426" s="28"/>
      <c r="E426" s="89"/>
      <c r="F426" s="89"/>
      <c r="G426" s="89"/>
      <c r="H426" s="89"/>
      <c r="I426" s="28"/>
      <c r="J426" s="28"/>
      <c r="K426" s="102"/>
      <c r="L426" s="28" t="s">
        <v>582</v>
      </c>
      <c r="M426" s="103">
        <v>111.40007607</v>
      </c>
      <c r="N426" s="103">
        <v>21.51553565</v>
      </c>
      <c r="O426" s="102">
        <v>8.6605772089988005</v>
      </c>
      <c r="P426" s="102">
        <v>0.88600000000000001</v>
      </c>
      <c r="Q426" s="33"/>
      <c r="W426" s="13"/>
    </row>
    <row r="427" spans="1:36" ht="14.25" customHeight="1">
      <c r="A427" s="28"/>
      <c r="B427" s="28"/>
      <c r="C427" s="28"/>
      <c r="D427" s="28"/>
      <c r="E427" s="89"/>
      <c r="F427" s="89"/>
      <c r="G427" s="89"/>
      <c r="H427" s="89"/>
      <c r="I427" s="28"/>
      <c r="J427" s="28"/>
      <c r="K427" s="102"/>
      <c r="L427" s="28" t="s">
        <v>583</v>
      </c>
      <c r="M427" s="103">
        <v>111.40008086</v>
      </c>
      <c r="N427" s="103">
        <v>21.515527179999999</v>
      </c>
      <c r="O427" s="102">
        <v>9.7220085763515005</v>
      </c>
      <c r="P427" s="102">
        <v>0.82900000000000007</v>
      </c>
      <c r="Q427" s="33"/>
      <c r="W427" s="13"/>
    </row>
    <row r="428" spans="1:36" ht="14.25" customHeight="1">
      <c r="A428" s="28"/>
      <c r="B428" s="28"/>
      <c r="C428" s="28"/>
      <c r="D428" s="28"/>
      <c r="E428" s="89"/>
      <c r="F428" s="89"/>
      <c r="G428" s="89"/>
      <c r="H428" s="89"/>
      <c r="I428" s="28"/>
      <c r="J428" s="28"/>
      <c r="K428" s="102"/>
      <c r="L428" s="28" t="s">
        <v>584</v>
      </c>
      <c r="M428" s="103">
        <v>111.40008322</v>
      </c>
      <c r="N428" s="103">
        <v>21.515519000000001</v>
      </c>
      <c r="O428" s="102">
        <v>10.641005513405299</v>
      </c>
      <c r="P428" s="102">
        <v>0.79100000000000004</v>
      </c>
      <c r="Q428" s="33"/>
      <c r="W428" s="13"/>
    </row>
    <row r="429" spans="1:36" ht="14.25" customHeight="1">
      <c r="A429" s="28"/>
      <c r="B429" s="28"/>
      <c r="C429" s="28"/>
      <c r="D429" s="28"/>
      <c r="E429" s="89"/>
      <c r="F429" s="89"/>
      <c r="G429" s="89"/>
      <c r="H429" s="89"/>
      <c r="I429" s="28"/>
      <c r="J429" s="28"/>
      <c r="K429" s="102"/>
      <c r="L429" s="28" t="s">
        <v>585</v>
      </c>
      <c r="M429" s="103">
        <v>111.40008914000001</v>
      </c>
      <c r="N429" s="103">
        <v>21.515511740000001</v>
      </c>
      <c r="O429" s="102">
        <v>11.6342876754749</v>
      </c>
      <c r="P429" s="102">
        <v>0.72900000000000009</v>
      </c>
      <c r="Q429" s="33"/>
      <c r="W429" s="13"/>
    </row>
    <row r="430" spans="1:36">
      <c r="A430" s="28">
        <v>8</v>
      </c>
      <c r="B430" s="29" t="s">
        <v>49</v>
      </c>
      <c r="C430" s="29" t="s">
        <v>0</v>
      </c>
      <c r="D430" s="28">
        <v>4409230101</v>
      </c>
      <c r="E430" s="89" t="s">
        <v>586</v>
      </c>
      <c r="F430" s="89" t="s">
        <v>439</v>
      </c>
      <c r="G430" s="89" t="s">
        <v>442</v>
      </c>
      <c r="H430" s="89" t="s">
        <v>443</v>
      </c>
      <c r="I430" s="28" t="s">
        <v>587</v>
      </c>
      <c r="J430" s="28">
        <v>168</v>
      </c>
      <c r="K430" s="102">
        <v>40.973291947135401</v>
      </c>
      <c r="L430" s="28" t="s">
        <v>588</v>
      </c>
      <c r="M430" s="103">
        <v>111.19601742</v>
      </c>
      <c r="N430" s="103">
        <v>21.479764540000001</v>
      </c>
      <c r="O430" s="102">
        <v>0</v>
      </c>
      <c r="P430" s="102">
        <v>1.6030000000000002</v>
      </c>
      <c r="Q430" s="33">
        <v>6.8054471243761683E-2</v>
      </c>
      <c r="R430" s="16">
        <f>POWER(2,-S430)</f>
        <v>0.28322097132394963</v>
      </c>
      <c r="S430" s="67">
        <v>1.82</v>
      </c>
      <c r="T430" s="67">
        <v>0.9</v>
      </c>
      <c r="U430" s="67">
        <v>1.37</v>
      </c>
      <c r="V430" s="67">
        <v>2.0699999999999998</v>
      </c>
      <c r="W430" s="13">
        <v>236</v>
      </c>
      <c r="X430" s="104">
        <v>3.0996975999999998</v>
      </c>
      <c r="Y430" s="73">
        <v>2.3468665070000001</v>
      </c>
      <c r="Z430" s="14">
        <v>114</v>
      </c>
      <c r="AA430" s="14" t="s">
        <v>395</v>
      </c>
      <c r="AB430" s="14">
        <v>0.52146400000000004</v>
      </c>
      <c r="AC430" s="17">
        <v>0.76300000000000001</v>
      </c>
      <c r="AD430" s="17">
        <v>4.7990000000000004</v>
      </c>
      <c r="AE430" s="15">
        <v>3.4569052454204101</v>
      </c>
      <c r="AF430" s="15">
        <v>5.0129403606017204</v>
      </c>
      <c r="AG430" s="14">
        <v>3.8381299187060298</v>
      </c>
      <c r="AH430" s="15">
        <v>0.89666837241384301</v>
      </c>
      <c r="AI430" s="14">
        <v>0.74121246699999999</v>
      </c>
      <c r="AJ430" s="14">
        <v>4.6603618920000001</v>
      </c>
    </row>
    <row r="431" spans="1:36" ht="14.25" customHeight="1">
      <c r="A431" s="28"/>
      <c r="B431" s="28"/>
      <c r="C431" s="28"/>
      <c r="D431" s="28"/>
      <c r="E431" s="89"/>
      <c r="F431" s="89"/>
      <c r="G431" s="89"/>
      <c r="H431" s="89"/>
      <c r="I431" s="28"/>
      <c r="J431" s="28"/>
      <c r="K431" s="102"/>
      <c r="L431" s="28" t="s">
        <v>589</v>
      </c>
      <c r="M431" s="103">
        <v>111.19601969999999</v>
      </c>
      <c r="N431" s="103">
        <v>21.479754490000001</v>
      </c>
      <c r="O431" s="102">
        <v>1.1378893213557006</v>
      </c>
      <c r="P431" s="102">
        <v>1.506</v>
      </c>
      <c r="Q431" s="33"/>
      <c r="W431" s="13"/>
    </row>
    <row r="432" spans="1:36" ht="14.25" customHeight="1">
      <c r="A432" s="28"/>
      <c r="B432" s="28"/>
      <c r="C432" s="28"/>
      <c r="D432" s="28"/>
      <c r="E432" s="89"/>
      <c r="F432" s="89"/>
      <c r="G432" s="89"/>
      <c r="H432" s="89"/>
      <c r="I432" s="28"/>
      <c r="J432" s="28"/>
      <c r="K432" s="102"/>
      <c r="L432" s="28" t="s">
        <v>590</v>
      </c>
      <c r="M432" s="103">
        <v>111.19602251000001</v>
      </c>
      <c r="N432" s="103">
        <v>21.479744929999999</v>
      </c>
      <c r="O432" s="102">
        <v>2.2320329656008013</v>
      </c>
      <c r="P432" s="102">
        <v>1.3940000000000001</v>
      </c>
      <c r="Q432" s="33"/>
      <c r="W432" s="13"/>
    </row>
    <row r="433" spans="1:36" ht="14.25" customHeight="1">
      <c r="A433" s="28"/>
      <c r="B433" s="28"/>
      <c r="C433" s="28"/>
      <c r="D433" s="28"/>
      <c r="E433" s="89"/>
      <c r="F433" s="89"/>
      <c r="G433" s="89"/>
      <c r="H433" s="89"/>
      <c r="I433" s="28"/>
      <c r="J433" s="28"/>
      <c r="K433" s="102"/>
      <c r="L433" s="28" t="s">
        <v>591</v>
      </c>
      <c r="M433" s="103">
        <v>111.1960243</v>
      </c>
      <c r="N433" s="103">
        <v>21.479737480000001</v>
      </c>
      <c r="O433" s="102">
        <v>3.0765767770839005</v>
      </c>
      <c r="P433" s="102">
        <v>1.365</v>
      </c>
      <c r="Q433" s="33"/>
      <c r="W433" s="13"/>
    </row>
    <row r="434" spans="1:36" ht="14.25" customHeight="1">
      <c r="A434" s="28"/>
      <c r="B434" s="28"/>
      <c r="C434" s="28"/>
      <c r="D434" s="28"/>
      <c r="E434" s="89"/>
      <c r="F434" s="89"/>
      <c r="G434" s="89"/>
      <c r="H434" s="89"/>
      <c r="I434" s="28"/>
      <c r="J434" s="28"/>
      <c r="K434" s="102"/>
      <c r="L434" s="28" t="s">
        <v>592</v>
      </c>
      <c r="M434" s="103">
        <v>111.19602533</v>
      </c>
      <c r="N434" s="103">
        <v>21.479732340000002</v>
      </c>
      <c r="O434" s="102">
        <v>3.6565193664123967</v>
      </c>
      <c r="P434" s="102">
        <v>1.3250000000000002</v>
      </c>
      <c r="Q434" s="33"/>
      <c r="W434" s="13"/>
    </row>
    <row r="435" spans="1:36" ht="14.25" customHeight="1">
      <c r="A435" s="28"/>
      <c r="B435" s="28"/>
      <c r="C435" s="28"/>
      <c r="D435" s="28"/>
      <c r="E435" s="89"/>
      <c r="F435" s="89"/>
      <c r="G435" s="89"/>
      <c r="H435" s="89"/>
      <c r="I435" s="28"/>
      <c r="J435" s="28"/>
      <c r="K435" s="102"/>
      <c r="L435" s="28" t="s">
        <v>593</v>
      </c>
      <c r="M435" s="103">
        <v>111.19602741999999</v>
      </c>
      <c r="N435" s="103">
        <v>21.479722809999998</v>
      </c>
      <c r="O435" s="102">
        <v>4.7337385510979004</v>
      </c>
      <c r="P435" s="102">
        <v>1.3120000000000001</v>
      </c>
      <c r="Q435" s="33"/>
      <c r="W435" s="13"/>
    </row>
    <row r="436" spans="1:36" ht="14.25" customHeight="1">
      <c r="A436" s="28"/>
      <c r="B436" s="28"/>
      <c r="C436" s="28"/>
      <c r="D436" s="28"/>
      <c r="E436" s="89"/>
      <c r="F436" s="89"/>
      <c r="G436" s="89"/>
      <c r="H436" s="89"/>
      <c r="I436" s="28"/>
      <c r="J436" s="28"/>
      <c r="K436" s="102"/>
      <c r="L436" s="28" t="s">
        <v>594</v>
      </c>
      <c r="M436" s="103">
        <v>111.19602842</v>
      </c>
      <c r="N436" s="103">
        <v>21.479713799999999</v>
      </c>
      <c r="O436" s="102">
        <v>5.7324990830979985</v>
      </c>
      <c r="P436" s="102">
        <v>1.2429999999999999</v>
      </c>
      <c r="Q436" s="33"/>
      <c r="W436" s="13"/>
    </row>
    <row r="437" spans="1:36" ht="14.25" customHeight="1">
      <c r="A437" s="28"/>
      <c r="B437" s="28"/>
      <c r="C437" s="28"/>
      <c r="D437" s="28"/>
      <c r="E437" s="89"/>
      <c r="F437" s="89"/>
      <c r="G437" s="89"/>
      <c r="H437" s="89"/>
      <c r="I437" s="28"/>
      <c r="J437" s="28"/>
      <c r="K437" s="102"/>
      <c r="L437" s="28" t="s">
        <v>595</v>
      </c>
      <c r="M437" s="103">
        <v>111.19602930000001</v>
      </c>
      <c r="N437" s="103">
        <v>21.47970479</v>
      </c>
      <c r="O437" s="102">
        <v>6.729208350990298</v>
      </c>
      <c r="P437" s="102">
        <v>1.1459999999999999</v>
      </c>
      <c r="Q437" s="33"/>
      <c r="W437" s="13"/>
    </row>
    <row r="438" spans="1:36" ht="14.25" customHeight="1">
      <c r="A438" s="28"/>
      <c r="B438" s="28"/>
      <c r="C438" s="28"/>
      <c r="D438" s="28"/>
      <c r="E438" s="89"/>
      <c r="F438" s="89"/>
      <c r="G438" s="89"/>
      <c r="H438" s="89"/>
      <c r="I438" s="28"/>
      <c r="J438" s="28"/>
      <c r="K438" s="102"/>
      <c r="L438" s="28" t="s">
        <v>596</v>
      </c>
      <c r="M438" s="103">
        <v>111.1960333</v>
      </c>
      <c r="N438" s="103">
        <v>21.479698549999998</v>
      </c>
      <c r="O438" s="102">
        <v>7.4865278363390999</v>
      </c>
      <c r="P438" s="102">
        <v>1.0660000000000001</v>
      </c>
      <c r="Q438" s="33"/>
      <c r="W438" s="13"/>
    </row>
    <row r="439" spans="1:36" ht="14.25" customHeight="1">
      <c r="A439" s="28"/>
      <c r="B439" s="28"/>
      <c r="C439" s="28"/>
      <c r="D439" s="28"/>
      <c r="E439" s="89"/>
      <c r="F439" s="89"/>
      <c r="G439" s="89"/>
      <c r="H439" s="89"/>
      <c r="I439" s="28"/>
      <c r="J439" s="28"/>
      <c r="K439" s="102"/>
      <c r="L439" s="28" t="s">
        <v>597</v>
      </c>
      <c r="M439" s="103">
        <v>111.19603712999999</v>
      </c>
      <c r="N439" s="103">
        <v>21.479689860000001</v>
      </c>
      <c r="O439" s="102">
        <v>8.507890656090801</v>
      </c>
      <c r="P439" s="102">
        <v>1.024</v>
      </c>
      <c r="Q439" s="33"/>
      <c r="W439" s="13"/>
    </row>
    <row r="440" spans="1:36">
      <c r="A440" s="28">
        <v>8</v>
      </c>
      <c r="B440" s="29" t="s">
        <v>49</v>
      </c>
      <c r="C440" s="29" t="s">
        <v>0</v>
      </c>
      <c r="D440" s="28">
        <v>4409230101</v>
      </c>
      <c r="E440" s="89" t="s">
        <v>586</v>
      </c>
      <c r="F440" s="89" t="s">
        <v>439</v>
      </c>
      <c r="G440" s="89" t="s">
        <v>442</v>
      </c>
      <c r="H440" s="89" t="s">
        <v>443</v>
      </c>
      <c r="I440" s="28" t="s">
        <v>598</v>
      </c>
      <c r="J440" s="28">
        <v>168</v>
      </c>
      <c r="K440" s="102">
        <v>46.088722980540901</v>
      </c>
      <c r="L440" s="28" t="s">
        <v>599</v>
      </c>
      <c r="M440" s="103">
        <v>111.15074291000001</v>
      </c>
      <c r="N440" s="103">
        <v>21.466737810000001</v>
      </c>
      <c r="O440" s="102">
        <v>0</v>
      </c>
      <c r="P440" s="102">
        <v>1.5569999999999999</v>
      </c>
      <c r="Q440" s="33">
        <v>6.4914445796618189E-2</v>
      </c>
      <c r="R440" s="16">
        <f>POWER(2,-S440)</f>
        <v>0.25</v>
      </c>
      <c r="S440" s="67">
        <v>2</v>
      </c>
      <c r="T440" s="67">
        <v>0.97</v>
      </c>
      <c r="U440" s="67">
        <v>1.53</v>
      </c>
      <c r="V440" s="67">
        <v>2.23</v>
      </c>
      <c r="W440" s="13">
        <v>236</v>
      </c>
      <c r="X440" s="104">
        <v>3.0996975999999998</v>
      </c>
      <c r="Y440" s="73">
        <v>2.3468665070000001</v>
      </c>
      <c r="Z440" s="14">
        <v>114</v>
      </c>
      <c r="AA440" s="14" t="s">
        <v>395</v>
      </c>
      <c r="AB440" s="14">
        <v>0.52146400000000004</v>
      </c>
      <c r="AC440" s="17">
        <v>0.76300000000000001</v>
      </c>
      <c r="AD440" s="17">
        <v>4.7990000000000004</v>
      </c>
      <c r="AE440" s="15">
        <v>3.4569052454204101</v>
      </c>
      <c r="AF440" s="15">
        <v>5.9259321112216501</v>
      </c>
      <c r="AG440" s="14">
        <v>3.2467999999999999</v>
      </c>
      <c r="AH440" s="15">
        <v>0.89666837241384301</v>
      </c>
      <c r="AI440" s="14">
        <v>0.74121246699999999</v>
      </c>
      <c r="AJ440" s="14">
        <v>4.6603618920000001</v>
      </c>
    </row>
    <row r="441" spans="1:36" ht="14.25" customHeight="1">
      <c r="A441" s="28"/>
      <c r="B441" s="28"/>
      <c r="C441" s="28"/>
      <c r="D441" s="28"/>
      <c r="E441" s="89"/>
      <c r="F441" s="89"/>
      <c r="G441" s="89"/>
      <c r="H441" s="89"/>
      <c r="I441" s="28"/>
      <c r="J441" s="28"/>
      <c r="K441" s="102"/>
      <c r="L441" s="28" t="s">
        <v>600</v>
      </c>
      <c r="M441" s="103">
        <v>111.15074518</v>
      </c>
      <c r="N441" s="103">
        <v>21.466728660000001</v>
      </c>
      <c r="O441" s="102">
        <v>1.0388763140706985</v>
      </c>
      <c r="P441" s="102">
        <v>1.4690000000000001</v>
      </c>
      <c r="Q441" s="33"/>
      <c r="W441" s="13"/>
    </row>
    <row r="442" spans="1:36" ht="14.25" customHeight="1">
      <c r="A442" s="28"/>
      <c r="B442" s="28"/>
      <c r="C442" s="28"/>
      <c r="D442" s="28"/>
      <c r="E442" s="89"/>
      <c r="F442" s="89"/>
      <c r="G442" s="89"/>
      <c r="H442" s="89"/>
      <c r="I442" s="28"/>
      <c r="J442" s="28"/>
      <c r="K442" s="102"/>
      <c r="L442" s="28" t="s">
        <v>601</v>
      </c>
      <c r="M442" s="103">
        <v>111.15074799999999</v>
      </c>
      <c r="N442" s="103">
        <v>21.466717460000002</v>
      </c>
      <c r="O442" s="102">
        <v>2.3126129540056013</v>
      </c>
      <c r="P442" s="102">
        <v>1.3900000000000001</v>
      </c>
      <c r="Q442" s="33"/>
      <c r="W442" s="13"/>
    </row>
    <row r="443" spans="1:36" ht="14.25" customHeight="1">
      <c r="A443" s="28"/>
      <c r="B443" s="28"/>
      <c r="C443" s="28"/>
      <c r="D443" s="28"/>
      <c r="E443" s="89"/>
      <c r="F443" s="89"/>
      <c r="G443" s="89"/>
      <c r="H443" s="89"/>
      <c r="I443" s="28"/>
      <c r="J443" s="28"/>
      <c r="K443" s="102"/>
      <c r="L443" s="28" t="s">
        <v>602</v>
      </c>
      <c r="M443" s="103">
        <v>111.15075081000001</v>
      </c>
      <c r="N443" s="103">
        <v>21.46670645</v>
      </c>
      <c r="O443" s="102">
        <v>3.5658246387788992</v>
      </c>
      <c r="P443" s="102">
        <v>1.327</v>
      </c>
      <c r="Q443" s="33"/>
      <c r="W443" s="13"/>
    </row>
    <row r="444" spans="1:36" ht="14.25" customHeight="1">
      <c r="A444" s="28"/>
      <c r="B444" s="28"/>
      <c r="C444" s="28"/>
      <c r="D444" s="28"/>
      <c r="E444" s="89"/>
      <c r="F444" s="89"/>
      <c r="G444" s="89"/>
      <c r="H444" s="89"/>
      <c r="I444" s="28"/>
      <c r="J444" s="28"/>
      <c r="K444" s="102"/>
      <c r="L444" s="28" t="s">
        <v>603</v>
      </c>
      <c r="M444" s="103">
        <v>111.15075332000001</v>
      </c>
      <c r="N444" s="103">
        <v>21.466695640000001</v>
      </c>
      <c r="O444" s="102">
        <v>4.7909212839063002</v>
      </c>
      <c r="P444" s="102">
        <v>1.246</v>
      </c>
      <c r="Q444" s="33"/>
      <c r="W444" s="13"/>
    </row>
    <row r="445" spans="1:36">
      <c r="A445" s="28">
        <v>9</v>
      </c>
      <c r="B445" s="29" t="s">
        <v>49</v>
      </c>
      <c r="C445" s="29" t="s">
        <v>0</v>
      </c>
      <c r="D445" s="28">
        <v>4409230111</v>
      </c>
      <c r="E445" s="89" t="s">
        <v>604</v>
      </c>
      <c r="F445" s="89" t="s">
        <v>439</v>
      </c>
      <c r="G445" s="89" t="s">
        <v>442</v>
      </c>
      <c r="H445" s="89" t="s">
        <v>443</v>
      </c>
      <c r="I445" s="28" t="s">
        <v>605</v>
      </c>
      <c r="J445" s="28">
        <v>174</v>
      </c>
      <c r="K445" s="102">
        <v>99.361472342390101</v>
      </c>
      <c r="L445" s="28" t="s">
        <v>606</v>
      </c>
      <c r="M445" s="103">
        <v>111.12649483</v>
      </c>
      <c r="N445" s="103">
        <v>21.467547710000002</v>
      </c>
      <c r="O445" s="102">
        <v>0</v>
      </c>
      <c r="P445" s="102">
        <v>1.585</v>
      </c>
      <c r="Q445" s="33">
        <v>3.5284701355116486E-2</v>
      </c>
      <c r="R445" s="16">
        <f>POWER(2,-S445)</f>
        <v>0.17194272726746798</v>
      </c>
      <c r="S445" s="67">
        <v>2.54</v>
      </c>
      <c r="T445" s="67">
        <v>1.07</v>
      </c>
      <c r="U445" s="67">
        <v>1.1299999999999999</v>
      </c>
      <c r="V445" s="67">
        <v>1.84</v>
      </c>
      <c r="W445" s="13">
        <v>236</v>
      </c>
      <c r="X445" s="104">
        <v>3.0996975999999998</v>
      </c>
      <c r="Y445" s="73">
        <v>2.3468665070000001</v>
      </c>
      <c r="Z445" s="14">
        <v>114</v>
      </c>
      <c r="AA445" s="14" t="s">
        <v>395</v>
      </c>
      <c r="AB445" s="14">
        <v>0.52146400000000004</v>
      </c>
      <c r="AC445" s="17">
        <v>0.76300000000000001</v>
      </c>
      <c r="AD445" s="17">
        <v>4.7990000000000004</v>
      </c>
      <c r="AE445" s="15">
        <v>3.4569052454204101</v>
      </c>
      <c r="AF445" s="15">
        <v>10.187823139436199</v>
      </c>
      <c r="AG445" s="14">
        <v>1.8885601090027599</v>
      </c>
      <c r="AH445" s="15">
        <v>0.89666837241384301</v>
      </c>
      <c r="AI445" s="14">
        <v>0.74121246699999999</v>
      </c>
      <c r="AJ445" s="14">
        <v>4.6603618920000001</v>
      </c>
    </row>
    <row r="446" spans="1:36" ht="14.25" customHeight="1">
      <c r="A446" s="28"/>
      <c r="B446" s="28"/>
      <c r="C446" s="28"/>
      <c r="D446" s="28"/>
      <c r="E446" s="89"/>
      <c r="F446" s="89"/>
      <c r="G446" s="89"/>
      <c r="H446" s="89"/>
      <c r="I446" s="28"/>
      <c r="J446" s="28"/>
      <c r="K446" s="102"/>
      <c r="L446" s="28" t="s">
        <v>607</v>
      </c>
      <c r="M446" s="103">
        <v>111.12649681000001</v>
      </c>
      <c r="N446" s="103">
        <v>21.467537660000001</v>
      </c>
      <c r="O446" s="102">
        <v>1.1278159282696976</v>
      </c>
      <c r="P446" s="102">
        <v>1.601</v>
      </c>
      <c r="Q446" s="33"/>
      <c r="W446" s="13"/>
    </row>
    <row r="447" spans="1:36" ht="14.25" customHeight="1">
      <c r="A447" s="28"/>
      <c r="B447" s="28"/>
      <c r="C447" s="28"/>
      <c r="D447" s="28"/>
      <c r="E447" s="89"/>
      <c r="F447" s="89"/>
      <c r="G447" s="89"/>
      <c r="H447" s="89"/>
      <c r="I447" s="28"/>
      <c r="J447" s="28"/>
      <c r="K447" s="102"/>
      <c r="L447" s="28" t="s">
        <v>608</v>
      </c>
      <c r="M447" s="103">
        <v>111.12649702</v>
      </c>
      <c r="N447" s="103">
        <v>21.46752828</v>
      </c>
      <c r="O447" s="102">
        <v>2.1630776916315</v>
      </c>
      <c r="P447" s="102">
        <v>1.484</v>
      </c>
      <c r="Q447" s="33"/>
      <c r="W447" s="13"/>
    </row>
    <row r="448" spans="1:36" ht="14.25" customHeight="1">
      <c r="A448" s="28"/>
      <c r="B448" s="28"/>
      <c r="C448" s="28"/>
      <c r="D448" s="28"/>
      <c r="E448" s="89"/>
      <c r="F448" s="89"/>
      <c r="G448" s="89"/>
      <c r="H448" s="89"/>
      <c r="I448" s="28"/>
      <c r="J448" s="28"/>
      <c r="K448" s="102"/>
      <c r="L448" s="28" t="s">
        <v>609</v>
      </c>
      <c r="M448" s="103">
        <v>111.12649761</v>
      </c>
      <c r="N448" s="103">
        <v>21.46751798</v>
      </c>
      <c r="O448" s="102">
        <v>3.3046984452116988</v>
      </c>
      <c r="P448" s="102">
        <v>1.4950000000000001</v>
      </c>
      <c r="Q448" s="33"/>
      <c r="W448" s="13"/>
    </row>
    <row r="449" spans="1:36" ht="14.25" customHeight="1">
      <c r="A449" s="28"/>
      <c r="B449" s="28"/>
      <c r="C449" s="28"/>
      <c r="D449" s="28"/>
      <c r="E449" s="89"/>
      <c r="F449" s="89"/>
      <c r="G449" s="89"/>
      <c r="H449" s="89"/>
      <c r="I449" s="28"/>
      <c r="J449" s="28"/>
      <c r="K449" s="102"/>
      <c r="L449" s="28" t="s">
        <v>610</v>
      </c>
      <c r="M449" s="103">
        <v>111.12649857</v>
      </c>
      <c r="N449" s="103">
        <v>21.467508110000001</v>
      </c>
      <c r="O449" s="102">
        <v>4.4012492329499935</v>
      </c>
      <c r="P449" s="102">
        <v>1.4660000000000002</v>
      </c>
      <c r="Q449" s="33"/>
      <c r="W449" s="13"/>
    </row>
    <row r="450" spans="1:36" ht="14.25" customHeight="1">
      <c r="A450" s="28"/>
      <c r="B450" s="28"/>
      <c r="C450" s="28"/>
      <c r="D450" s="28"/>
      <c r="E450" s="89"/>
      <c r="F450" s="89"/>
      <c r="G450" s="89"/>
      <c r="H450" s="89"/>
      <c r="I450" s="28"/>
      <c r="J450" s="28"/>
      <c r="K450" s="102"/>
      <c r="L450" s="28" t="s">
        <v>611</v>
      </c>
      <c r="M450" s="103">
        <v>111.12650008</v>
      </c>
      <c r="N450" s="103">
        <v>21.467498020000001</v>
      </c>
      <c r="O450" s="102">
        <v>5.5282194422506876</v>
      </c>
      <c r="P450" s="102">
        <v>1.421</v>
      </c>
      <c r="Q450" s="33"/>
      <c r="W450" s="13"/>
    </row>
    <row r="451" spans="1:36" ht="14.25" customHeight="1">
      <c r="A451" s="28"/>
      <c r="B451" s="28"/>
      <c r="C451" s="28"/>
      <c r="D451" s="28"/>
      <c r="E451" s="89"/>
      <c r="F451" s="89"/>
      <c r="G451" s="89"/>
      <c r="H451" s="89"/>
      <c r="I451" s="28"/>
      <c r="J451" s="28"/>
      <c r="K451" s="102"/>
      <c r="L451" s="28" t="s">
        <v>612</v>
      </c>
      <c r="M451" s="103">
        <v>111.12650159</v>
      </c>
      <c r="N451" s="103">
        <v>21.467487519999999</v>
      </c>
      <c r="O451" s="102">
        <v>6.7010900369040911</v>
      </c>
      <c r="P451" s="102">
        <v>1.381</v>
      </c>
      <c r="Q451" s="33"/>
      <c r="W451" s="13"/>
    </row>
    <row r="452" spans="1:36" ht="14.25" customHeight="1">
      <c r="A452" s="28"/>
      <c r="B452" s="28"/>
      <c r="C452" s="28"/>
      <c r="D452" s="28"/>
      <c r="E452" s="89"/>
      <c r="F452" s="89"/>
      <c r="G452" s="89"/>
      <c r="H452" s="89"/>
      <c r="I452" s="28"/>
      <c r="J452" s="28"/>
      <c r="K452" s="102"/>
      <c r="L452" s="28" t="s">
        <v>613</v>
      </c>
      <c r="M452" s="103">
        <v>111.12650263</v>
      </c>
      <c r="N452" s="103">
        <v>21.467477639999998</v>
      </c>
      <c r="O452" s="102">
        <v>7.8005058189912972</v>
      </c>
      <c r="P452" s="102">
        <v>1.3130000000000002</v>
      </c>
      <c r="Q452" s="33"/>
      <c r="W452" s="13"/>
    </row>
    <row r="453" spans="1:36" ht="14.25" customHeight="1">
      <c r="A453" s="28"/>
      <c r="B453" s="28"/>
      <c r="C453" s="28"/>
      <c r="D453" s="28"/>
      <c r="E453" s="89"/>
      <c r="F453" s="89"/>
      <c r="G453" s="89"/>
      <c r="H453" s="89"/>
      <c r="I453" s="28"/>
      <c r="J453" s="28"/>
      <c r="K453" s="102"/>
      <c r="L453" s="28" t="s">
        <v>614</v>
      </c>
      <c r="M453" s="103">
        <v>111.12650359</v>
      </c>
      <c r="N453" s="103">
        <v>21.467467760000002</v>
      </c>
      <c r="O453" s="102">
        <v>8.8990408857312957</v>
      </c>
      <c r="P453" s="102">
        <v>1.2709999999999999</v>
      </c>
      <c r="Q453" s="33"/>
      <c r="W453" s="13"/>
    </row>
    <row r="454" spans="1:36">
      <c r="A454" s="28">
        <v>12</v>
      </c>
      <c r="B454" s="29" t="s">
        <v>49</v>
      </c>
      <c r="C454" s="29" t="s">
        <v>0</v>
      </c>
      <c r="D454" s="28">
        <v>4408830041</v>
      </c>
      <c r="E454" s="89" t="s">
        <v>615</v>
      </c>
      <c r="F454" s="89" t="s">
        <v>439</v>
      </c>
      <c r="G454" s="89" t="s">
        <v>616</v>
      </c>
      <c r="H454" s="89" t="s">
        <v>617</v>
      </c>
      <c r="I454" s="28" t="s">
        <v>618</v>
      </c>
      <c r="J454" s="28">
        <v>183</v>
      </c>
      <c r="K454" s="102">
        <v>79.799162263687506</v>
      </c>
      <c r="L454" s="28" t="s">
        <v>619</v>
      </c>
      <c r="M454" s="103">
        <v>110.8521746</v>
      </c>
      <c r="N454" s="103">
        <v>21.39186617</v>
      </c>
      <c r="O454" s="102">
        <v>0</v>
      </c>
      <c r="P454" s="102">
        <v>1.4319999999999999</v>
      </c>
      <c r="Q454" s="33">
        <v>2.6777922619894399E-2</v>
      </c>
      <c r="R454" s="16">
        <f>POWER(2,-S454)</f>
        <v>0.17677669529663687</v>
      </c>
      <c r="S454" s="67">
        <v>2.5</v>
      </c>
      <c r="T454" s="67">
        <v>1.1200000000000001</v>
      </c>
      <c r="U454" s="67">
        <v>1.06</v>
      </c>
      <c r="V454" s="67">
        <v>1.88</v>
      </c>
      <c r="W454" s="13">
        <v>237</v>
      </c>
      <c r="X454" s="104">
        <v>2.862946</v>
      </c>
      <c r="Y454" s="73">
        <v>2.1678983700000001</v>
      </c>
      <c r="Z454" s="73">
        <v>111</v>
      </c>
      <c r="AA454" s="73" t="s">
        <v>395</v>
      </c>
      <c r="AB454" s="73">
        <v>0.53654679999999999</v>
      </c>
      <c r="AC454" s="95">
        <v>0.81799999999999995</v>
      </c>
      <c r="AD454" s="95">
        <v>4.7089999999999996</v>
      </c>
      <c r="AE454" s="15">
        <v>3.1252800351444301</v>
      </c>
      <c r="AF454" s="15">
        <v>10.4788004484406</v>
      </c>
      <c r="AG454" s="14">
        <v>1.9695774131716399</v>
      </c>
      <c r="AH454" s="15">
        <v>0.91606063066527499</v>
      </c>
      <c r="AI454" s="73">
        <v>0.78009626600000004</v>
      </c>
      <c r="AJ454" s="73">
        <v>4.4385344370000004</v>
      </c>
    </row>
    <row r="455" spans="1:36" ht="14.25" customHeight="1">
      <c r="A455" s="28"/>
      <c r="B455" s="28"/>
      <c r="C455" s="28"/>
      <c r="D455" s="28"/>
      <c r="E455" s="89"/>
      <c r="F455" s="89"/>
      <c r="G455" s="89"/>
      <c r="H455" s="89"/>
      <c r="I455" s="28"/>
      <c r="J455" s="28"/>
      <c r="K455" s="102"/>
      <c r="L455" s="28" t="s">
        <v>620</v>
      </c>
      <c r="M455" s="103">
        <v>110.85217385</v>
      </c>
      <c r="N455" s="103">
        <v>21.391855140000001</v>
      </c>
      <c r="O455" s="102">
        <v>1.2235465109298005</v>
      </c>
      <c r="P455" s="102">
        <v>1.415</v>
      </c>
      <c r="Q455" s="33"/>
      <c r="W455" s="13"/>
    </row>
    <row r="456" spans="1:36" ht="14.25" customHeight="1">
      <c r="A456" s="28"/>
      <c r="B456" s="28"/>
      <c r="C456" s="28"/>
      <c r="D456" s="28"/>
      <c r="E456" s="89"/>
      <c r="F456" s="89"/>
      <c r="G456" s="89"/>
      <c r="H456" s="89"/>
      <c r="I456" s="28"/>
      <c r="J456" s="28"/>
      <c r="K456" s="102"/>
      <c r="L456" s="28" t="s">
        <v>621</v>
      </c>
      <c r="M456" s="103">
        <v>110.85217324</v>
      </c>
      <c r="N456" s="103">
        <v>21.391845190000002</v>
      </c>
      <c r="O456" s="102">
        <v>2.3273510951892007</v>
      </c>
      <c r="P456" s="102">
        <v>1.38</v>
      </c>
      <c r="Q456" s="33"/>
      <c r="W456" s="13"/>
    </row>
    <row r="457" spans="1:36" ht="14.25" customHeight="1">
      <c r="A457" s="28"/>
      <c r="B457" s="28"/>
      <c r="C457" s="28"/>
      <c r="D457" s="28"/>
      <c r="E457" s="89"/>
      <c r="F457" s="89"/>
      <c r="G457" s="89"/>
      <c r="H457" s="89"/>
      <c r="I457" s="28"/>
      <c r="J457" s="28"/>
      <c r="K457" s="102"/>
      <c r="L457" s="28" t="s">
        <v>622</v>
      </c>
      <c r="M457" s="103">
        <v>110.85217277</v>
      </c>
      <c r="N457" s="103">
        <v>21.391835870000001</v>
      </c>
      <c r="O457" s="102">
        <v>3.3603737392376942</v>
      </c>
      <c r="P457" s="102">
        <v>1.345</v>
      </c>
      <c r="Q457" s="33"/>
      <c r="W457" s="13"/>
    </row>
    <row r="458" spans="1:36" ht="14.25" customHeight="1">
      <c r="A458" s="28"/>
      <c r="B458" s="28"/>
      <c r="C458" s="28"/>
      <c r="D458" s="28"/>
      <c r="E458" s="89"/>
      <c r="F458" s="89"/>
      <c r="G458" s="89"/>
      <c r="H458" s="89"/>
      <c r="I458" s="28"/>
      <c r="J458" s="28"/>
      <c r="K458" s="102"/>
      <c r="L458" s="28" t="s">
        <v>623</v>
      </c>
      <c r="M458" s="103">
        <v>110.85217328</v>
      </c>
      <c r="N458" s="103">
        <v>21.391825910000001</v>
      </c>
      <c r="O458" s="102">
        <v>4.4565120080802956</v>
      </c>
      <c r="P458" s="102">
        <v>1.3069999999999999</v>
      </c>
      <c r="Q458" s="33"/>
      <c r="W458" s="13"/>
    </row>
    <row r="459" spans="1:36" ht="14.25" customHeight="1">
      <c r="A459" s="28"/>
      <c r="B459" s="28"/>
      <c r="C459" s="28"/>
      <c r="D459" s="28"/>
      <c r="E459" s="89"/>
      <c r="F459" s="89"/>
      <c r="G459" s="89"/>
      <c r="H459" s="89"/>
      <c r="I459" s="28"/>
      <c r="J459" s="28"/>
      <c r="K459" s="102"/>
      <c r="L459" s="28" t="s">
        <v>624</v>
      </c>
      <c r="M459" s="103">
        <v>110.85217131</v>
      </c>
      <c r="N459" s="103">
        <v>21.391816710000001</v>
      </c>
      <c r="O459" s="102">
        <v>5.4868623370507947</v>
      </c>
      <c r="P459" s="102">
        <v>1.329</v>
      </c>
      <c r="Q459" s="33"/>
      <c r="W459" s="13"/>
    </row>
    <row r="460" spans="1:36" ht="14.25" customHeight="1">
      <c r="A460" s="28"/>
      <c r="B460" s="28"/>
      <c r="C460" s="28"/>
      <c r="D460" s="28"/>
      <c r="E460" s="89"/>
      <c r="F460" s="89"/>
      <c r="G460" s="89"/>
      <c r="H460" s="89"/>
      <c r="I460" s="28"/>
      <c r="J460" s="28"/>
      <c r="K460" s="102"/>
      <c r="L460" s="28" t="s">
        <v>625</v>
      </c>
      <c r="M460" s="103">
        <v>110.85217144000001</v>
      </c>
      <c r="N460" s="103">
        <v>21.391806720000002</v>
      </c>
      <c r="O460" s="102">
        <v>6.5895962454049979</v>
      </c>
      <c r="P460" s="102">
        <v>1.282</v>
      </c>
      <c r="Q460" s="33"/>
      <c r="W460" s="13"/>
    </row>
    <row r="461" spans="1:36" ht="14.25" customHeight="1">
      <c r="A461" s="28"/>
      <c r="B461" s="28"/>
      <c r="C461" s="28"/>
      <c r="D461" s="28"/>
      <c r="E461" s="89"/>
      <c r="F461" s="89"/>
      <c r="G461" s="89"/>
      <c r="H461" s="89"/>
      <c r="I461" s="28"/>
      <c r="J461" s="28"/>
      <c r="K461" s="102"/>
      <c r="L461" s="28" t="s">
        <v>626</v>
      </c>
      <c r="M461" s="103">
        <v>110.85217065000001</v>
      </c>
      <c r="N461" s="103">
        <v>21.391796410000001</v>
      </c>
      <c r="O461" s="102">
        <v>7.7345849986011004</v>
      </c>
      <c r="P461" s="102">
        <v>1.202</v>
      </c>
      <c r="Q461" s="33"/>
      <c r="W461" s="13"/>
    </row>
    <row r="462" spans="1:36" ht="14.25" customHeight="1">
      <c r="A462" s="28"/>
      <c r="B462" s="28"/>
      <c r="C462" s="28"/>
      <c r="D462" s="28"/>
      <c r="E462" s="89"/>
      <c r="F462" s="89"/>
      <c r="G462" s="89"/>
      <c r="H462" s="89"/>
      <c r="I462" s="28"/>
      <c r="J462" s="28"/>
      <c r="K462" s="102"/>
      <c r="L462" s="28" t="s">
        <v>627</v>
      </c>
      <c r="M462" s="103">
        <v>110.85216973</v>
      </c>
      <c r="N462" s="103">
        <v>21.39178596</v>
      </c>
      <c r="O462" s="102">
        <v>8.8944064454353011</v>
      </c>
      <c r="P462" s="102">
        <v>1.181</v>
      </c>
      <c r="Q462" s="33"/>
      <c r="W462" s="13"/>
    </row>
    <row r="463" spans="1:36" ht="14.25" customHeight="1">
      <c r="A463" s="28"/>
      <c r="B463" s="28"/>
      <c r="C463" s="28"/>
      <c r="D463" s="28"/>
      <c r="E463" s="89"/>
      <c r="F463" s="89"/>
      <c r="G463" s="89"/>
      <c r="H463" s="89"/>
      <c r="I463" s="28"/>
      <c r="J463" s="28"/>
      <c r="K463" s="102"/>
      <c r="L463" s="28" t="s">
        <v>628</v>
      </c>
      <c r="M463" s="103">
        <v>110.85216936</v>
      </c>
      <c r="N463" s="103">
        <v>21.391776910000001</v>
      </c>
      <c r="O463" s="102">
        <v>9.8967889878273994</v>
      </c>
      <c r="P463" s="102">
        <v>1.161</v>
      </c>
      <c r="Q463" s="33"/>
      <c r="W463" s="13"/>
    </row>
    <row r="464" spans="1:36" ht="14.25" customHeight="1">
      <c r="A464" s="28"/>
      <c r="B464" s="28"/>
      <c r="C464" s="28"/>
      <c r="D464" s="28"/>
      <c r="E464" s="89"/>
      <c r="F464" s="89"/>
      <c r="G464" s="89"/>
      <c r="H464" s="89"/>
      <c r="I464" s="28"/>
      <c r="J464" s="28"/>
      <c r="K464" s="102"/>
      <c r="L464" s="28" t="s">
        <v>629</v>
      </c>
      <c r="M464" s="103">
        <v>110.8521691</v>
      </c>
      <c r="N464" s="103">
        <v>21.391767099999999</v>
      </c>
      <c r="O464" s="102">
        <v>10.983279750622394</v>
      </c>
      <c r="P464" s="102">
        <v>1.1539999999999999</v>
      </c>
      <c r="Q464" s="33"/>
      <c r="W464" s="13"/>
    </row>
    <row r="465" spans="1:36" ht="14.25" customHeight="1">
      <c r="A465" s="28"/>
      <c r="B465" s="28"/>
      <c r="C465" s="28"/>
      <c r="D465" s="28"/>
      <c r="E465" s="89"/>
      <c r="F465" s="89"/>
      <c r="G465" s="89"/>
      <c r="H465" s="89"/>
      <c r="I465" s="28"/>
      <c r="J465" s="28"/>
      <c r="K465" s="102"/>
      <c r="L465" s="28" t="s">
        <v>630</v>
      </c>
      <c r="M465" s="103">
        <v>110.85216826</v>
      </c>
      <c r="N465" s="103">
        <v>21.391756480000002</v>
      </c>
      <c r="O465" s="102">
        <v>12.162517947270395</v>
      </c>
      <c r="P465" s="102">
        <v>1.1000000000000001</v>
      </c>
      <c r="Q465" s="33"/>
      <c r="W465" s="13"/>
    </row>
    <row r="466" spans="1:36" ht="14.25" customHeight="1">
      <c r="A466" s="28"/>
      <c r="B466" s="28"/>
      <c r="C466" s="28"/>
      <c r="D466" s="28"/>
      <c r="E466" s="89"/>
      <c r="F466" s="89"/>
      <c r="G466" s="89"/>
      <c r="H466" s="89"/>
      <c r="I466" s="28"/>
      <c r="J466" s="28"/>
      <c r="K466" s="102"/>
      <c r="L466" s="28" t="s">
        <v>631</v>
      </c>
      <c r="M466" s="103">
        <v>110.85216781</v>
      </c>
      <c r="N466" s="103">
        <v>21.391746550000001</v>
      </c>
      <c r="O466" s="102">
        <v>13.262305157235495</v>
      </c>
      <c r="P466" s="102">
        <v>1.0489999999999999</v>
      </c>
      <c r="Q466" s="33"/>
      <c r="W466" s="13"/>
    </row>
    <row r="467" spans="1:36" ht="14.25" customHeight="1">
      <c r="A467" s="28"/>
      <c r="B467" s="28"/>
      <c r="C467" s="28"/>
      <c r="D467" s="28"/>
      <c r="E467" s="89"/>
      <c r="F467" s="89"/>
      <c r="G467" s="89"/>
      <c r="H467" s="89"/>
      <c r="I467" s="28"/>
      <c r="J467" s="28"/>
      <c r="K467" s="102"/>
      <c r="L467" s="28" t="s">
        <v>632</v>
      </c>
      <c r="M467" s="103">
        <v>110.85216775000001</v>
      </c>
      <c r="N467" s="103">
        <v>21.39173731</v>
      </c>
      <c r="O467" s="102">
        <v>14.283610779382094</v>
      </c>
      <c r="P467" s="102">
        <v>1.0619999999999998</v>
      </c>
      <c r="Q467" s="33"/>
      <c r="W467" s="13"/>
    </row>
    <row r="468" spans="1:36" ht="14.25" customHeight="1">
      <c r="A468" s="28"/>
      <c r="B468" s="28"/>
      <c r="C468" s="28"/>
      <c r="D468" s="28"/>
      <c r="E468" s="89"/>
      <c r="F468" s="89"/>
      <c r="G468" s="89"/>
      <c r="H468" s="89"/>
      <c r="I468" s="28"/>
      <c r="J468" s="28"/>
      <c r="K468" s="102"/>
      <c r="L468" s="28" t="s">
        <v>633</v>
      </c>
      <c r="M468" s="103">
        <v>110.85216728</v>
      </c>
      <c r="N468" s="103">
        <v>21.391726479999999</v>
      </c>
      <c r="O468" s="102">
        <v>15.483348678654103</v>
      </c>
      <c r="P468" s="102">
        <v>0.99699999999999989</v>
      </c>
      <c r="Q468" s="33"/>
      <c r="W468" s="13"/>
    </row>
    <row r="469" spans="1:36" ht="14.25" customHeight="1">
      <c r="A469" s="28"/>
      <c r="B469" s="28"/>
      <c r="C469" s="28"/>
      <c r="D469" s="28"/>
      <c r="E469" s="89"/>
      <c r="F469" s="89"/>
      <c r="G469" s="89"/>
      <c r="H469" s="89"/>
      <c r="I469" s="28"/>
      <c r="J469" s="28"/>
      <c r="K469" s="102"/>
      <c r="L469" s="28" t="s">
        <v>634</v>
      </c>
      <c r="M469" s="103">
        <v>110.85216665999999</v>
      </c>
      <c r="N469" s="103">
        <v>21.391717159999999</v>
      </c>
      <c r="O469" s="102">
        <v>16.517456980831405</v>
      </c>
      <c r="P469" s="102">
        <v>0.98799999999999999</v>
      </c>
      <c r="Q469" s="33"/>
      <c r="W469" s="13"/>
    </row>
    <row r="470" spans="1:36" ht="14.25" customHeight="1">
      <c r="A470" s="28"/>
      <c r="B470" s="28"/>
      <c r="C470" s="28"/>
      <c r="D470" s="28"/>
      <c r="E470" s="89"/>
      <c r="F470" s="89"/>
      <c r="G470" s="89"/>
      <c r="H470" s="89"/>
      <c r="I470" s="28"/>
      <c r="J470" s="28"/>
      <c r="K470" s="102"/>
      <c r="L470" s="28" t="s">
        <v>635</v>
      </c>
      <c r="M470" s="103">
        <v>110.85216634</v>
      </c>
      <c r="N470" s="103">
        <v>21.391708000000001</v>
      </c>
      <c r="O470" s="102">
        <v>17.531562025829494</v>
      </c>
      <c r="P470" s="102">
        <v>0.95299999999999996</v>
      </c>
      <c r="Q470" s="33"/>
      <c r="W470" s="13"/>
    </row>
    <row r="471" spans="1:36" ht="14.25" customHeight="1">
      <c r="A471" s="28"/>
      <c r="B471" s="28"/>
      <c r="C471" s="28"/>
      <c r="D471" s="28"/>
      <c r="E471" s="89"/>
      <c r="F471" s="89"/>
      <c r="G471" s="89"/>
      <c r="H471" s="89"/>
      <c r="I471" s="28"/>
      <c r="J471" s="28"/>
      <c r="K471" s="102"/>
      <c r="L471" s="28" t="s">
        <v>636</v>
      </c>
      <c r="M471" s="103">
        <v>110.85216536</v>
      </c>
      <c r="N471" s="103">
        <v>21.391697480000001</v>
      </c>
      <c r="O471" s="102">
        <v>18.700694056590898</v>
      </c>
      <c r="P471" s="102">
        <v>0.91999999999999993</v>
      </c>
      <c r="Q471" s="33"/>
      <c r="W471" s="13"/>
    </row>
    <row r="472" spans="1:36" ht="14.25" customHeight="1">
      <c r="A472" s="28"/>
      <c r="B472" s="28"/>
      <c r="C472" s="28"/>
      <c r="D472" s="28"/>
      <c r="E472" s="89"/>
      <c r="F472" s="89"/>
      <c r="G472" s="89"/>
      <c r="H472" s="89"/>
      <c r="I472" s="28"/>
      <c r="J472" s="28"/>
      <c r="K472" s="102"/>
      <c r="L472" s="28" t="s">
        <v>637</v>
      </c>
      <c r="M472" s="103">
        <v>110.85216496</v>
      </c>
      <c r="N472" s="103">
        <v>21.391688460000001</v>
      </c>
      <c r="O472" s="102">
        <v>19.700402832291793</v>
      </c>
      <c r="P472" s="102">
        <v>0.876</v>
      </c>
      <c r="Q472" s="33"/>
      <c r="W472" s="13"/>
    </row>
    <row r="473" spans="1:36" ht="14.25" customHeight="1">
      <c r="A473" s="28"/>
      <c r="B473" s="28"/>
      <c r="C473" s="28"/>
      <c r="D473" s="28"/>
      <c r="E473" s="89"/>
      <c r="F473" s="89"/>
      <c r="G473" s="89"/>
      <c r="H473" s="89"/>
      <c r="I473" s="28"/>
      <c r="J473" s="28"/>
      <c r="K473" s="102"/>
      <c r="L473" s="28" t="s">
        <v>638</v>
      </c>
      <c r="M473" s="103">
        <v>110.85216419</v>
      </c>
      <c r="N473" s="103">
        <v>21.391679020000002</v>
      </c>
      <c r="O473" s="102">
        <v>20.748440598702892</v>
      </c>
      <c r="P473" s="102">
        <v>0.82799999999999996</v>
      </c>
      <c r="Q473" s="33"/>
      <c r="W473" s="13"/>
    </row>
    <row r="474" spans="1:36" ht="14.25" customHeight="1">
      <c r="A474" s="28"/>
      <c r="B474" s="28"/>
      <c r="C474" s="28"/>
      <c r="D474" s="28"/>
      <c r="E474" s="89"/>
      <c r="F474" s="89"/>
      <c r="G474" s="89"/>
      <c r="H474" s="89"/>
      <c r="I474" s="28"/>
      <c r="J474" s="28"/>
      <c r="K474" s="102"/>
      <c r="L474" s="28" t="s">
        <v>639</v>
      </c>
      <c r="M474" s="103">
        <v>110.85216346999999</v>
      </c>
      <c r="N474" s="103">
        <v>21.391669629999999</v>
      </c>
      <c r="O474" s="102">
        <v>21.790109479299794</v>
      </c>
      <c r="P474" s="102">
        <v>0.85399999999999998</v>
      </c>
      <c r="Q474" s="33"/>
      <c r="W474" s="13"/>
    </row>
    <row r="475" spans="1:36" ht="14.25" customHeight="1">
      <c r="A475" s="28"/>
      <c r="B475" s="28"/>
      <c r="C475" s="28"/>
      <c r="D475" s="28"/>
      <c r="E475" s="89"/>
      <c r="F475" s="89"/>
      <c r="G475" s="89"/>
      <c r="H475" s="89"/>
      <c r="I475" s="28"/>
      <c r="J475" s="28"/>
      <c r="K475" s="102"/>
      <c r="L475" s="28" t="s">
        <v>640</v>
      </c>
      <c r="M475" s="103">
        <v>110.8521626</v>
      </c>
      <c r="N475" s="103">
        <v>21.391659520000001</v>
      </c>
      <c r="O475" s="102">
        <v>22.913702519529899</v>
      </c>
      <c r="P475" s="102">
        <v>0.78799999999999992</v>
      </c>
      <c r="Q475" s="33"/>
      <c r="W475" s="13"/>
    </row>
    <row r="476" spans="1:36" ht="14.25" customHeight="1">
      <c r="A476" s="28"/>
      <c r="B476" s="28"/>
      <c r="C476" s="28"/>
      <c r="D476" s="28"/>
      <c r="E476" s="89"/>
      <c r="F476" s="89"/>
      <c r="G476" s="89"/>
      <c r="H476" s="89"/>
      <c r="I476" s="28"/>
      <c r="J476" s="28"/>
      <c r="K476" s="102"/>
      <c r="L476" s="28" t="s">
        <v>641</v>
      </c>
      <c r="M476" s="103">
        <v>110.85216192999999</v>
      </c>
      <c r="N476" s="103">
        <v>21.391649309999998</v>
      </c>
      <c r="O476" s="102">
        <v>24.045865473333699</v>
      </c>
      <c r="P476" s="102">
        <v>0.754</v>
      </c>
      <c r="Q476" s="33"/>
      <c r="W476" s="13"/>
    </row>
    <row r="477" spans="1:36" ht="14.25" customHeight="1">
      <c r="A477" s="28"/>
      <c r="B477" s="28"/>
      <c r="C477" s="28"/>
      <c r="D477" s="28"/>
      <c r="E477" s="89"/>
      <c r="F477" s="89"/>
      <c r="G477" s="89"/>
      <c r="H477" s="89"/>
      <c r="I477" s="28"/>
      <c r="J477" s="28"/>
      <c r="K477" s="102"/>
      <c r="L477" s="28" t="s">
        <v>642</v>
      </c>
      <c r="M477" s="103">
        <v>110.85216113</v>
      </c>
      <c r="N477" s="103">
        <v>21.391639789999999</v>
      </c>
      <c r="O477" s="102">
        <v>25.103084766399</v>
      </c>
      <c r="P477" s="102">
        <v>0.71299999999999997</v>
      </c>
      <c r="Q477" s="33"/>
      <c r="W477" s="13"/>
    </row>
    <row r="478" spans="1:36" s="48" customFormat="1" ht="14.25" customHeight="1" thickBot="1">
      <c r="A478" s="51"/>
      <c r="B478" s="51"/>
      <c r="C478" s="51"/>
      <c r="D478" s="51"/>
      <c r="E478" s="105"/>
      <c r="F478" s="105"/>
      <c r="G478" s="105"/>
      <c r="H478" s="105"/>
      <c r="I478" s="51"/>
      <c r="J478" s="51"/>
      <c r="K478" s="106"/>
      <c r="L478" s="51" t="s">
        <v>643</v>
      </c>
      <c r="M478" s="107">
        <v>110.85216165999999</v>
      </c>
      <c r="N478" s="107">
        <v>21.39164929</v>
      </c>
      <c r="O478" s="106">
        <v>24.049662445493304</v>
      </c>
      <c r="P478" s="106">
        <v>0.78799999999999992</v>
      </c>
      <c r="Q478" s="58"/>
      <c r="W478" s="79"/>
    </row>
    <row r="479" spans="1:36">
      <c r="A479" s="108">
        <v>1</v>
      </c>
      <c r="B479" s="109" t="s">
        <v>49</v>
      </c>
      <c r="C479" s="109" t="s">
        <v>0</v>
      </c>
      <c r="D479" s="108">
        <v>4408250561</v>
      </c>
      <c r="E479" s="108" t="s">
        <v>644</v>
      </c>
      <c r="F479" s="108" t="s">
        <v>645</v>
      </c>
      <c r="G479" s="108" t="s">
        <v>646</v>
      </c>
      <c r="H479" s="108" t="s">
        <v>647</v>
      </c>
      <c r="I479" s="108" t="s">
        <v>648</v>
      </c>
      <c r="J479" s="110">
        <v>260</v>
      </c>
      <c r="K479" s="111">
        <v>39.450000000000003</v>
      </c>
      <c r="L479" s="108" t="s">
        <v>649</v>
      </c>
      <c r="M479" s="112">
        <v>109.93504161</v>
      </c>
      <c r="N479" s="112">
        <v>20.294482930000001</v>
      </c>
      <c r="O479" s="111">
        <v>0</v>
      </c>
      <c r="P479" s="113">
        <v>1.57</v>
      </c>
      <c r="Q479" s="17">
        <v>0.12375208292091021</v>
      </c>
      <c r="R479" s="15">
        <v>0.21915143032900899</v>
      </c>
      <c r="S479" s="15">
        <v>2.19</v>
      </c>
      <c r="T479" s="15">
        <v>0.35</v>
      </c>
      <c r="U479" s="15">
        <v>-0.12</v>
      </c>
      <c r="V479" s="15">
        <v>1.1100000000000001</v>
      </c>
      <c r="W479" s="15">
        <v>247</v>
      </c>
      <c r="X479" s="14">
        <v>3.0284721509971502</v>
      </c>
      <c r="Y479" s="15">
        <v>2.0553125780821899</v>
      </c>
      <c r="Z479" s="15">
        <v>251</v>
      </c>
      <c r="AA479" s="15" t="s">
        <v>650</v>
      </c>
      <c r="AB479" s="15">
        <v>0.21854234785360199</v>
      </c>
      <c r="AC479" s="16">
        <v>0.34974054100000002</v>
      </c>
      <c r="AD479" s="16">
        <v>3.722000145</v>
      </c>
      <c r="AE479" s="14">
        <v>8.7505384290244397</v>
      </c>
      <c r="AF479" s="14">
        <v>4.4778910023584899</v>
      </c>
      <c r="AG479" s="15">
        <v>2.7014839735445002</v>
      </c>
      <c r="AH479" s="14">
        <v>0.346089806422892</v>
      </c>
      <c r="AI479" s="15">
        <v>0.28780099100000001</v>
      </c>
      <c r="AJ479" s="15">
        <v>2.8609673029999998</v>
      </c>
    </row>
    <row r="480" spans="1:36">
      <c r="A480" s="108"/>
      <c r="B480" s="108"/>
      <c r="C480" s="108"/>
      <c r="D480" s="108"/>
      <c r="E480" s="108"/>
      <c r="F480" s="108"/>
      <c r="G480" s="108"/>
      <c r="H480" s="108"/>
      <c r="I480" s="108"/>
      <c r="J480" s="110"/>
      <c r="K480" s="111"/>
      <c r="L480" s="108" t="s">
        <v>651</v>
      </c>
      <c r="M480" s="112">
        <v>109.93503444</v>
      </c>
      <c r="N480" s="112">
        <v>20.294481399999999</v>
      </c>
      <c r="O480" s="111">
        <v>0.76698764660850216</v>
      </c>
      <c r="P480" s="113">
        <v>1.4530000000000001</v>
      </c>
      <c r="Q480" s="17"/>
    </row>
    <row r="481" spans="1:36">
      <c r="A481" s="108"/>
      <c r="B481" s="108"/>
      <c r="C481" s="108"/>
      <c r="D481" s="108"/>
      <c r="E481" s="108"/>
      <c r="F481" s="108"/>
      <c r="G481" s="108"/>
      <c r="H481" s="108"/>
      <c r="I481" s="108"/>
      <c r="J481" s="110"/>
      <c r="K481" s="111"/>
      <c r="L481" s="108" t="s">
        <v>652</v>
      </c>
      <c r="M481" s="112">
        <v>109.93502397</v>
      </c>
      <c r="N481" s="112">
        <v>20.294479549999998</v>
      </c>
      <c r="O481" s="111">
        <v>1.8803303520220034</v>
      </c>
      <c r="P481" s="113">
        <v>1.3039999999999989</v>
      </c>
      <c r="Q481" s="17"/>
    </row>
    <row r="482" spans="1:36">
      <c r="A482" s="108"/>
      <c r="B482" s="108"/>
      <c r="C482" s="108"/>
      <c r="D482" s="108"/>
      <c r="E482" s="108"/>
      <c r="F482" s="108"/>
      <c r="G482" s="108"/>
      <c r="H482" s="108"/>
      <c r="I482" s="108"/>
      <c r="J482" s="110"/>
      <c r="K482" s="111"/>
      <c r="L482" s="108" t="s">
        <v>653</v>
      </c>
      <c r="M482" s="112">
        <v>109.93501602000001</v>
      </c>
      <c r="N482" s="112">
        <v>20.29447811</v>
      </c>
      <c r="O482" s="111">
        <v>2.725183508289998</v>
      </c>
      <c r="P482" s="113">
        <v>1.1909999999999989</v>
      </c>
      <c r="Q482" s="17"/>
    </row>
    <row r="483" spans="1:36">
      <c r="A483" s="108"/>
      <c r="B483" s="108"/>
      <c r="C483" s="108"/>
      <c r="D483" s="108"/>
      <c r="E483" s="108"/>
      <c r="F483" s="108"/>
      <c r="G483" s="108"/>
      <c r="H483" s="108"/>
      <c r="I483" s="108"/>
      <c r="J483" s="110"/>
      <c r="K483" s="111"/>
      <c r="L483" s="108" t="s">
        <v>654</v>
      </c>
      <c r="M483" s="112">
        <v>109.93500362</v>
      </c>
      <c r="N483" s="112">
        <v>20.294476320000001</v>
      </c>
      <c r="O483" s="111">
        <v>4.034896688719801</v>
      </c>
      <c r="P483" s="113">
        <v>1.03</v>
      </c>
      <c r="Q483" s="17"/>
    </row>
    <row r="484" spans="1:36">
      <c r="A484" s="108"/>
      <c r="B484" s="108"/>
      <c r="C484" s="108"/>
      <c r="D484" s="108"/>
      <c r="E484" s="108"/>
      <c r="F484" s="108"/>
      <c r="G484" s="108"/>
      <c r="H484" s="108"/>
      <c r="I484" s="108"/>
      <c r="J484" s="110"/>
      <c r="K484" s="111"/>
      <c r="L484" s="108" t="s">
        <v>655</v>
      </c>
      <c r="M484" s="112">
        <v>109.93499104</v>
      </c>
      <c r="N484" s="112">
        <v>20.294473579999998</v>
      </c>
      <c r="O484" s="111">
        <v>5.3833010344398993</v>
      </c>
      <c r="P484" s="113">
        <v>0.83799999999999897</v>
      </c>
      <c r="Q484" s="17"/>
    </row>
    <row r="485" spans="1:36">
      <c r="A485" s="108"/>
      <c r="B485" s="108"/>
      <c r="C485" s="108"/>
      <c r="D485" s="108"/>
      <c r="E485" s="108"/>
      <c r="F485" s="108"/>
      <c r="G485" s="108"/>
      <c r="H485" s="108"/>
      <c r="I485" s="108"/>
      <c r="J485" s="110"/>
      <c r="K485" s="111"/>
      <c r="L485" s="108" t="s">
        <v>656</v>
      </c>
      <c r="M485" s="112">
        <v>109.93498295000001</v>
      </c>
      <c r="N485" s="112">
        <v>20.294471359999999</v>
      </c>
      <c r="O485" s="111">
        <v>6.2599195081124002</v>
      </c>
      <c r="P485" s="113">
        <v>0.77699999999999902</v>
      </c>
      <c r="Q485" s="17"/>
    </row>
    <row r="486" spans="1:36">
      <c r="A486" s="108"/>
      <c r="B486" s="108"/>
      <c r="C486" s="108"/>
      <c r="D486" s="108"/>
      <c r="E486" s="108"/>
      <c r="F486" s="108"/>
      <c r="G486" s="108"/>
      <c r="H486" s="108"/>
      <c r="I486" s="108"/>
      <c r="J486" s="110"/>
      <c r="K486" s="111"/>
      <c r="L486" s="108" t="s">
        <v>657</v>
      </c>
      <c r="M486" s="112">
        <v>109.93497142</v>
      </c>
      <c r="N486" s="112">
        <v>20.294470189999998</v>
      </c>
      <c r="O486" s="111">
        <v>7.4665409922072037</v>
      </c>
      <c r="P486" s="113">
        <v>0.64599999999999902</v>
      </c>
      <c r="Q486" s="17"/>
    </row>
    <row r="487" spans="1:36">
      <c r="A487" s="108">
        <v>6</v>
      </c>
      <c r="B487" s="109" t="s">
        <v>49</v>
      </c>
      <c r="C487" s="109" t="s">
        <v>0</v>
      </c>
      <c r="D487" s="108">
        <v>4408230071</v>
      </c>
      <c r="E487" s="108" t="s">
        <v>658</v>
      </c>
      <c r="F487" s="108" t="s">
        <v>645</v>
      </c>
      <c r="G487" s="108" t="s">
        <v>646</v>
      </c>
      <c r="H487" s="108" t="s">
        <v>659</v>
      </c>
      <c r="I487" s="108" t="s">
        <v>660</v>
      </c>
      <c r="J487" s="110">
        <v>268</v>
      </c>
      <c r="K487" s="111">
        <v>17.68</v>
      </c>
      <c r="L487" s="108" t="s">
        <v>661</v>
      </c>
      <c r="M487" s="112">
        <v>109.77466747</v>
      </c>
      <c r="N487" s="112">
        <v>21.238305449999999</v>
      </c>
      <c r="O487" s="111">
        <v>0</v>
      </c>
      <c r="P487" s="113">
        <v>2.5829999999999997</v>
      </c>
      <c r="Q487" s="17">
        <v>0.1454143792376017</v>
      </c>
      <c r="R487" s="15">
        <v>0.70710678118654802</v>
      </c>
      <c r="S487" s="15">
        <v>0.5</v>
      </c>
      <c r="T487" s="15">
        <v>0.71</v>
      </c>
      <c r="U487" s="15">
        <v>0.08</v>
      </c>
      <c r="V487" s="15">
        <v>1.08</v>
      </c>
      <c r="W487" s="14">
        <v>252</v>
      </c>
      <c r="X487" s="14">
        <v>4.4518233190883203</v>
      </c>
      <c r="Y487" s="15">
        <v>3.13882924383562</v>
      </c>
      <c r="Z487" s="15">
        <v>227</v>
      </c>
      <c r="AA487" s="15" t="s">
        <v>662</v>
      </c>
      <c r="AB487" s="15">
        <v>0.27887353654677799</v>
      </c>
      <c r="AC487" s="16">
        <v>0.46873744299999998</v>
      </c>
      <c r="AD487" s="16">
        <v>3.7234353250000001</v>
      </c>
      <c r="AE487" s="14">
        <v>11.379370145450499</v>
      </c>
      <c r="AF487" s="14">
        <v>1.33635614535992</v>
      </c>
      <c r="AG487" s="15">
        <v>10.997221125569499</v>
      </c>
      <c r="AH487" s="14">
        <v>0.39121878119661702</v>
      </c>
      <c r="AI487" s="15">
        <v>0.34776036300000002</v>
      </c>
      <c r="AJ487" s="15">
        <v>2.6620396689999999</v>
      </c>
    </row>
    <row r="488" spans="1:36">
      <c r="A488" s="108"/>
      <c r="B488" s="108"/>
      <c r="C488" s="108"/>
      <c r="D488" s="108"/>
      <c r="E488" s="108"/>
      <c r="F488" s="108"/>
      <c r="G488" s="108"/>
      <c r="H488" s="108"/>
      <c r="I488" s="108"/>
      <c r="J488" s="110"/>
      <c r="K488" s="111"/>
      <c r="L488" s="108" t="s">
        <v>663</v>
      </c>
      <c r="M488" s="112">
        <v>109.77464607</v>
      </c>
      <c r="N488" s="112">
        <v>21.238305090000001</v>
      </c>
      <c r="O488" s="111">
        <v>2.2219031229607005</v>
      </c>
      <c r="P488" s="113">
        <v>2.1419999999999999</v>
      </c>
      <c r="Q488" s="17"/>
    </row>
    <row r="489" spans="1:36">
      <c r="A489" s="108"/>
      <c r="B489" s="108"/>
      <c r="C489" s="108"/>
      <c r="D489" s="108"/>
      <c r="E489" s="108"/>
      <c r="F489" s="108"/>
      <c r="G489" s="108"/>
      <c r="H489" s="108"/>
      <c r="I489" s="108"/>
      <c r="J489" s="110"/>
      <c r="K489" s="111"/>
      <c r="L489" s="108" t="s">
        <v>664</v>
      </c>
      <c r="M489" s="112">
        <v>109.77463476</v>
      </c>
      <c r="N489" s="112">
        <v>21.238304670000002</v>
      </c>
      <c r="O489" s="111">
        <v>3.3962632820946013</v>
      </c>
      <c r="P489" s="113">
        <v>2.1080000000000001</v>
      </c>
      <c r="Q489" s="17"/>
    </row>
    <row r="490" spans="1:36">
      <c r="A490" s="108"/>
      <c r="B490" s="108"/>
      <c r="C490" s="108"/>
      <c r="D490" s="108"/>
      <c r="E490" s="108"/>
      <c r="F490" s="108"/>
      <c r="G490" s="108"/>
      <c r="H490" s="108"/>
      <c r="I490" s="108"/>
      <c r="J490" s="110"/>
      <c r="K490" s="111"/>
      <c r="L490" s="108" t="s">
        <v>665</v>
      </c>
      <c r="M490" s="112">
        <v>109.77462636</v>
      </c>
      <c r="N490" s="112">
        <v>21.238304020000001</v>
      </c>
      <c r="O490" s="111">
        <v>4.2715190926566002</v>
      </c>
      <c r="P490" s="113">
        <v>1.9790000000000001</v>
      </c>
      <c r="Q490" s="17"/>
    </row>
    <row r="491" spans="1:36">
      <c r="A491" s="108"/>
      <c r="B491" s="108"/>
      <c r="C491" s="108"/>
      <c r="D491" s="108"/>
      <c r="E491" s="108"/>
      <c r="F491" s="108"/>
      <c r="G491" s="108"/>
      <c r="H491" s="108"/>
      <c r="I491" s="108"/>
      <c r="J491" s="110"/>
      <c r="K491" s="111"/>
      <c r="L491" s="108" t="s">
        <v>666</v>
      </c>
      <c r="M491" s="112">
        <v>109.77461522999999</v>
      </c>
      <c r="N491" s="112">
        <v>21.238304410000001</v>
      </c>
      <c r="O491" s="111">
        <v>5.4235429030177009</v>
      </c>
      <c r="P491" s="113">
        <v>1.7389999999999999</v>
      </c>
      <c r="Q491" s="17"/>
    </row>
    <row r="492" spans="1:36">
      <c r="A492" s="108"/>
      <c r="B492" s="108"/>
      <c r="C492" s="108"/>
      <c r="D492" s="108"/>
      <c r="E492" s="108"/>
      <c r="F492" s="108"/>
      <c r="G492" s="108"/>
      <c r="H492" s="108"/>
      <c r="I492" s="108"/>
      <c r="J492" s="110"/>
      <c r="K492" s="111"/>
      <c r="L492" s="108" t="s">
        <v>667</v>
      </c>
      <c r="M492" s="112">
        <v>109.77460735</v>
      </c>
      <c r="N492" s="112">
        <v>21.23830384</v>
      </c>
      <c r="O492" s="111">
        <v>6.2442242972159008</v>
      </c>
      <c r="P492" s="113">
        <v>1.6749999999999998</v>
      </c>
      <c r="Q492" s="17"/>
    </row>
    <row r="493" spans="1:36">
      <c r="A493" s="108">
        <v>7</v>
      </c>
      <c r="B493" s="109" t="s">
        <v>49</v>
      </c>
      <c r="C493" s="109" t="s">
        <v>0</v>
      </c>
      <c r="D493" s="108">
        <v>4408230151</v>
      </c>
      <c r="E493" s="108" t="s">
        <v>668</v>
      </c>
      <c r="F493" s="108" t="s">
        <v>645</v>
      </c>
      <c r="G493" s="108" t="s">
        <v>646</v>
      </c>
      <c r="H493" s="108" t="s">
        <v>659</v>
      </c>
      <c r="I493" s="108" t="s">
        <v>669</v>
      </c>
      <c r="J493" s="110">
        <v>349</v>
      </c>
      <c r="K493" s="111">
        <v>42.07</v>
      </c>
      <c r="L493" s="108" t="s">
        <v>670</v>
      </c>
      <c r="M493" s="112">
        <v>109.85814739999999</v>
      </c>
      <c r="N493" s="112">
        <v>21.355650579999999</v>
      </c>
      <c r="O493" s="111">
        <v>0</v>
      </c>
      <c r="P493" s="113">
        <v>1.9159999999999999</v>
      </c>
      <c r="Q493" s="17">
        <v>5.1822556700076627E-2</v>
      </c>
      <c r="R493" s="15">
        <v>1.34723357686569</v>
      </c>
      <c r="S493" s="15">
        <v>-0.43</v>
      </c>
      <c r="T493" s="15">
        <v>1.1299999999999999</v>
      </c>
      <c r="U493" s="15">
        <v>-0.12</v>
      </c>
      <c r="V493" s="15">
        <v>1.02</v>
      </c>
      <c r="W493" s="14">
        <v>253</v>
      </c>
      <c r="X493" s="14">
        <v>3.7636053846153801</v>
      </c>
      <c r="Y493" s="15">
        <v>2.62954191232877</v>
      </c>
      <c r="Z493" s="15">
        <v>244</v>
      </c>
      <c r="AA493" s="15" t="s">
        <v>650</v>
      </c>
      <c r="AB493" s="15">
        <v>0.35713532327813502</v>
      </c>
      <c r="AC493" s="16">
        <v>8.9011251999999999E-2</v>
      </c>
      <c r="AD493" s="16">
        <v>2.6258278800000001</v>
      </c>
      <c r="AE493" s="14">
        <v>24.030975154419099</v>
      </c>
      <c r="AF493" s="14">
        <v>0.34910328888446901</v>
      </c>
      <c r="AG493" s="15">
        <v>19.9531430685077</v>
      </c>
      <c r="AH493" s="14">
        <v>0.15661475909450501</v>
      </c>
      <c r="AI493" s="15">
        <v>0.12049523299999999</v>
      </c>
      <c r="AJ493" s="15">
        <v>2.2483681780000002</v>
      </c>
    </row>
    <row r="494" spans="1:36">
      <c r="A494" s="108"/>
      <c r="B494" s="108"/>
      <c r="C494" s="108"/>
      <c r="D494" s="108"/>
      <c r="E494" s="108"/>
      <c r="F494" s="108"/>
      <c r="G494" s="108"/>
      <c r="H494" s="108"/>
      <c r="I494" s="108"/>
      <c r="J494" s="110"/>
      <c r="K494" s="111"/>
      <c r="L494" s="108" t="s">
        <v>671</v>
      </c>
      <c r="M494" s="112">
        <v>109.85814261</v>
      </c>
      <c r="N494" s="112">
        <v>21.355669219999999</v>
      </c>
      <c r="O494" s="111">
        <v>2.1207191672583008</v>
      </c>
      <c r="P494" s="113">
        <v>1.6819999999999999</v>
      </c>
      <c r="Q494" s="17"/>
    </row>
    <row r="495" spans="1:36">
      <c r="A495" s="108"/>
      <c r="B495" s="108"/>
      <c r="C495" s="108"/>
      <c r="D495" s="108"/>
      <c r="E495" s="108"/>
      <c r="F495" s="108"/>
      <c r="G495" s="108"/>
      <c r="H495" s="108"/>
      <c r="I495" s="108"/>
      <c r="J495" s="110"/>
      <c r="K495" s="111"/>
      <c r="L495" s="108" t="s">
        <v>672</v>
      </c>
      <c r="M495" s="112">
        <v>109.85813895</v>
      </c>
      <c r="N495" s="112">
        <v>21.355683429999999</v>
      </c>
      <c r="O495" s="111">
        <v>3.7389365163750021</v>
      </c>
      <c r="P495" s="113">
        <v>1.4889999999999999</v>
      </c>
      <c r="Q495" s="17"/>
    </row>
    <row r="496" spans="1:36">
      <c r="A496" s="108"/>
      <c r="B496" s="108"/>
      <c r="C496" s="108"/>
      <c r="D496" s="108"/>
      <c r="E496" s="108"/>
      <c r="F496" s="108"/>
      <c r="G496" s="108"/>
      <c r="H496" s="108"/>
      <c r="I496" s="108"/>
      <c r="J496" s="110"/>
      <c r="K496" s="111"/>
      <c r="L496" s="108" t="s">
        <v>673</v>
      </c>
      <c r="M496" s="112">
        <v>109.85813598</v>
      </c>
      <c r="N496" s="112">
        <v>21.355702770000001</v>
      </c>
      <c r="O496" s="111">
        <v>5.8996489342179999</v>
      </c>
      <c r="P496" s="113">
        <v>1.333999999999999</v>
      </c>
      <c r="Q496" s="17"/>
    </row>
    <row r="497" spans="1:36">
      <c r="A497" s="108"/>
      <c r="B497" s="108"/>
      <c r="C497" s="108"/>
      <c r="D497" s="108"/>
      <c r="E497" s="108"/>
      <c r="F497" s="108"/>
      <c r="G497" s="108"/>
      <c r="H497" s="108"/>
      <c r="I497" s="108"/>
      <c r="J497" s="110"/>
      <c r="K497" s="111"/>
      <c r="L497" s="108" t="s">
        <v>674</v>
      </c>
      <c r="M497" s="112">
        <v>109.85813227</v>
      </c>
      <c r="N497" s="112">
        <v>21.355720720000001</v>
      </c>
      <c r="O497" s="111">
        <v>7.9237936153782016</v>
      </c>
      <c r="P497" s="113">
        <v>1.219999999999998</v>
      </c>
      <c r="Q497" s="17"/>
    </row>
    <row r="498" spans="1:36">
      <c r="A498" s="108"/>
      <c r="B498" s="108"/>
      <c r="C498" s="108"/>
      <c r="D498" s="108"/>
      <c r="E498" s="108"/>
      <c r="F498" s="108"/>
      <c r="G498" s="108"/>
      <c r="H498" s="108"/>
      <c r="I498" s="108"/>
      <c r="J498" s="110"/>
      <c r="K498" s="111"/>
      <c r="L498" s="108" t="s">
        <v>675</v>
      </c>
      <c r="M498" s="112">
        <v>109.85812821</v>
      </c>
      <c r="N498" s="112">
        <v>21.355741590000001</v>
      </c>
      <c r="O498" s="111">
        <v>10.272538384957102</v>
      </c>
      <c r="P498" s="113">
        <v>1.1129999999999991</v>
      </c>
      <c r="Q498" s="17"/>
    </row>
    <row r="499" spans="1:36">
      <c r="A499" s="108"/>
      <c r="B499" s="108"/>
      <c r="C499" s="108"/>
      <c r="D499" s="108"/>
      <c r="E499" s="108"/>
      <c r="F499" s="108"/>
      <c r="G499" s="108"/>
      <c r="H499" s="108"/>
      <c r="I499" s="108"/>
      <c r="J499" s="110"/>
      <c r="K499" s="111"/>
      <c r="L499" s="108" t="s">
        <v>676</v>
      </c>
      <c r="M499" s="112">
        <v>109.85812371999999</v>
      </c>
      <c r="N499" s="112">
        <v>21.35576056</v>
      </c>
      <c r="O499" s="111">
        <v>12.423573758824201</v>
      </c>
      <c r="P499" s="113">
        <v>1.0159999999999991</v>
      </c>
      <c r="Q499" s="17"/>
    </row>
    <row r="500" spans="1:36">
      <c r="A500" s="108"/>
      <c r="B500" s="108"/>
      <c r="C500" s="108"/>
      <c r="D500" s="108"/>
      <c r="E500" s="108"/>
      <c r="F500" s="108"/>
      <c r="G500" s="108"/>
      <c r="H500" s="108"/>
      <c r="I500" s="108"/>
      <c r="J500" s="110"/>
      <c r="K500" s="111"/>
      <c r="L500" s="108" t="s">
        <v>677</v>
      </c>
      <c r="M500" s="112">
        <v>109.85811861000001</v>
      </c>
      <c r="N500" s="112">
        <v>21.355784010000001</v>
      </c>
      <c r="O500" s="111">
        <v>15.074308682850404</v>
      </c>
      <c r="P500" s="113">
        <v>0.94299999999999895</v>
      </c>
      <c r="Q500" s="17"/>
    </row>
    <row r="501" spans="1:36">
      <c r="A501" s="108"/>
      <c r="B501" s="108"/>
      <c r="C501" s="108"/>
      <c r="D501" s="108"/>
      <c r="E501" s="108"/>
      <c r="F501" s="108"/>
      <c r="G501" s="108"/>
      <c r="H501" s="108"/>
      <c r="I501" s="108"/>
      <c r="J501" s="110"/>
      <c r="K501" s="111"/>
      <c r="L501" s="108" t="s">
        <v>678</v>
      </c>
      <c r="M501" s="112">
        <v>109.8581137</v>
      </c>
      <c r="N501" s="112">
        <v>21.35580487</v>
      </c>
      <c r="O501" s="111">
        <v>17.439698959174702</v>
      </c>
      <c r="P501" s="113">
        <v>0.88799999999999901</v>
      </c>
      <c r="Q501" s="17"/>
    </row>
    <row r="502" spans="1:36">
      <c r="A502" s="108"/>
      <c r="B502" s="108"/>
      <c r="C502" s="108"/>
      <c r="D502" s="108"/>
      <c r="E502" s="108"/>
      <c r="F502" s="108"/>
      <c r="G502" s="108"/>
      <c r="H502" s="108"/>
      <c r="I502" s="108"/>
      <c r="J502" s="110"/>
      <c r="K502" s="111"/>
      <c r="L502" s="108" t="s">
        <v>679</v>
      </c>
      <c r="M502" s="112">
        <v>109.85810883000001</v>
      </c>
      <c r="N502" s="112">
        <v>21.355823919999999</v>
      </c>
      <c r="O502" s="111">
        <v>19.607382480216298</v>
      </c>
      <c r="P502" s="113">
        <v>0.875999999999999</v>
      </c>
      <c r="Q502" s="17"/>
    </row>
    <row r="503" spans="1:36">
      <c r="A503" s="108"/>
      <c r="B503" s="108"/>
      <c r="C503" s="108"/>
      <c r="D503" s="108"/>
      <c r="E503" s="108"/>
      <c r="F503" s="108"/>
      <c r="G503" s="108"/>
      <c r="H503" s="108"/>
      <c r="I503" s="108"/>
      <c r="J503" s="110"/>
      <c r="K503" s="111"/>
      <c r="L503" s="108" t="s">
        <v>680</v>
      </c>
      <c r="M503" s="112">
        <v>109.85810652000001</v>
      </c>
      <c r="N503" s="112">
        <v>21.35583609</v>
      </c>
      <c r="O503" s="111">
        <v>20.975422079057605</v>
      </c>
      <c r="P503" s="113">
        <v>0.82899999999999796</v>
      </c>
      <c r="Q503" s="17"/>
    </row>
    <row r="504" spans="1:36">
      <c r="A504" s="108">
        <v>8</v>
      </c>
      <c r="B504" s="109" t="s">
        <v>49</v>
      </c>
      <c r="C504" s="109" t="s">
        <v>0</v>
      </c>
      <c r="D504" s="108">
        <v>4505210061</v>
      </c>
      <c r="E504" s="108" t="s">
        <v>681</v>
      </c>
      <c r="F504" s="108" t="s">
        <v>682</v>
      </c>
      <c r="G504" s="108" t="s">
        <v>683</v>
      </c>
      <c r="H504" s="108" t="s">
        <v>684</v>
      </c>
      <c r="I504" s="108" t="s">
        <v>685</v>
      </c>
      <c r="J504" s="110">
        <v>221</v>
      </c>
      <c r="K504" s="111">
        <v>547.52</v>
      </c>
      <c r="L504" s="108" t="s">
        <v>686</v>
      </c>
      <c r="M504" s="112">
        <v>109.68804233</v>
      </c>
      <c r="N504" s="112">
        <v>21.49522722</v>
      </c>
      <c r="O504" s="111">
        <v>0</v>
      </c>
      <c r="P504" s="113">
        <v>2.1305999999999998</v>
      </c>
      <c r="Q504" s="17">
        <v>3.0357018425640459E-3</v>
      </c>
      <c r="R504" s="15">
        <v>0.91383145022940004</v>
      </c>
      <c r="S504" s="15">
        <v>0.13</v>
      </c>
      <c r="T504" s="15">
        <v>0.32</v>
      </c>
      <c r="U504" s="15">
        <v>-0.1</v>
      </c>
      <c r="V504" s="15">
        <v>0.7</v>
      </c>
      <c r="W504" s="14">
        <v>267</v>
      </c>
      <c r="X504" s="14">
        <v>4.2766003703703701</v>
      </c>
      <c r="Y504" s="15">
        <v>3.0191612493150699</v>
      </c>
      <c r="Z504" s="15">
        <v>219</v>
      </c>
      <c r="AA504" s="15" t="s">
        <v>662</v>
      </c>
      <c r="AB504" s="15">
        <v>0.22307773441620099</v>
      </c>
      <c r="AC504" s="16">
        <v>0.240062317</v>
      </c>
      <c r="AD504" s="16">
        <v>3.061206383</v>
      </c>
      <c r="AE504" s="14">
        <v>14.893992505115101</v>
      </c>
      <c r="AF504" s="14">
        <v>0.83775114117029204</v>
      </c>
      <c r="AG504" s="15">
        <v>14.109556028326301</v>
      </c>
      <c r="AH504" s="14">
        <v>0.28713592872439198</v>
      </c>
      <c r="AI504" s="15">
        <v>0.24731050500000001</v>
      </c>
      <c r="AJ504" s="15">
        <v>2.4291770069999998</v>
      </c>
    </row>
    <row r="505" spans="1:36">
      <c r="A505" s="108"/>
      <c r="B505" s="108"/>
      <c r="C505" s="108"/>
      <c r="D505" s="108"/>
      <c r="E505" s="108"/>
      <c r="F505" s="108"/>
      <c r="G505" s="108"/>
      <c r="H505" s="108"/>
      <c r="I505" s="108"/>
      <c r="J505" s="110"/>
      <c r="K505" s="111"/>
      <c r="L505" s="108" t="s">
        <v>687</v>
      </c>
      <c r="M505" s="112">
        <v>109.68802982</v>
      </c>
      <c r="N505" s="112">
        <v>21.495212469999998</v>
      </c>
      <c r="O505" s="111">
        <v>2.0832920913898008</v>
      </c>
      <c r="P505" s="113">
        <v>1.8266</v>
      </c>
      <c r="Q505" s="17"/>
    </row>
    <row r="506" spans="1:36">
      <c r="A506" s="108"/>
      <c r="B506" s="108"/>
      <c r="C506" s="108"/>
      <c r="D506" s="108"/>
      <c r="E506" s="108"/>
      <c r="F506" s="108"/>
      <c r="G506" s="108"/>
      <c r="H506" s="108"/>
      <c r="I506" s="108"/>
      <c r="J506" s="110"/>
      <c r="K506" s="111"/>
      <c r="L506" s="108" t="s">
        <v>688</v>
      </c>
      <c r="M506" s="112">
        <v>109.68802006</v>
      </c>
      <c r="N506" s="112">
        <v>21.495202259999999</v>
      </c>
      <c r="O506" s="111">
        <v>3.6008382483977996</v>
      </c>
      <c r="P506" s="113">
        <v>1.6696</v>
      </c>
      <c r="Q506" s="17"/>
    </row>
    <row r="507" spans="1:36">
      <c r="A507" s="108"/>
      <c r="B507" s="108"/>
      <c r="C507" s="108"/>
      <c r="D507" s="108"/>
      <c r="E507" s="108"/>
      <c r="F507" s="108"/>
      <c r="G507" s="108"/>
      <c r="H507" s="108"/>
      <c r="I507" s="108"/>
      <c r="J507" s="110"/>
      <c r="K507" s="111"/>
      <c r="L507" s="108" t="s">
        <v>689</v>
      </c>
      <c r="M507" s="112">
        <v>109.68800400000001</v>
      </c>
      <c r="N507" s="112">
        <v>21.495184909999999</v>
      </c>
      <c r="O507" s="111">
        <v>6.1427144116460006</v>
      </c>
      <c r="P507" s="113">
        <v>1.6126</v>
      </c>
      <c r="Q507" s="17"/>
    </row>
    <row r="508" spans="1:36">
      <c r="A508" s="108"/>
      <c r="B508" s="108"/>
      <c r="C508" s="108"/>
      <c r="D508" s="108"/>
      <c r="E508" s="108"/>
      <c r="F508" s="108"/>
      <c r="G508" s="108"/>
      <c r="H508" s="108"/>
      <c r="I508" s="108"/>
      <c r="J508" s="110"/>
      <c r="K508" s="111"/>
      <c r="L508" s="108" t="s">
        <v>690</v>
      </c>
      <c r="M508" s="112">
        <v>109.6879813</v>
      </c>
      <c r="N508" s="112">
        <v>21.49515989</v>
      </c>
      <c r="O508" s="111">
        <v>9.7775796335921008</v>
      </c>
      <c r="P508" s="113">
        <v>1.6076000000000001</v>
      </c>
      <c r="Q508" s="17"/>
    </row>
    <row r="509" spans="1:36">
      <c r="A509" s="108"/>
      <c r="B509" s="108"/>
      <c r="C509" s="108"/>
      <c r="D509" s="108"/>
      <c r="E509" s="108"/>
      <c r="F509" s="108"/>
      <c r="G509" s="108"/>
      <c r="H509" s="108"/>
      <c r="I509" s="108"/>
      <c r="J509" s="110"/>
      <c r="K509" s="111"/>
      <c r="L509" s="108" t="s">
        <v>691</v>
      </c>
      <c r="M509" s="112">
        <v>109.68795012</v>
      </c>
      <c r="N509" s="112">
        <v>21.49512554</v>
      </c>
      <c r="O509" s="111">
        <v>14.769691385225897</v>
      </c>
      <c r="P509" s="113">
        <v>1.5846</v>
      </c>
      <c r="Q509" s="17"/>
    </row>
    <row r="510" spans="1:36">
      <c r="A510" s="108"/>
      <c r="B510" s="108"/>
      <c r="C510" s="108"/>
      <c r="D510" s="108"/>
      <c r="E510" s="108"/>
      <c r="F510" s="108"/>
      <c r="G510" s="108"/>
      <c r="H510" s="108"/>
      <c r="I510" s="108"/>
      <c r="J510" s="110"/>
      <c r="K510" s="111"/>
      <c r="L510" s="108" t="s">
        <v>692</v>
      </c>
      <c r="M510" s="112">
        <v>109.68792132</v>
      </c>
      <c r="N510" s="112">
        <v>21.495093390000001</v>
      </c>
      <c r="O510" s="111">
        <v>19.416003871913396</v>
      </c>
      <c r="P510" s="113">
        <v>1.5286</v>
      </c>
      <c r="Q510" s="17"/>
    </row>
    <row r="511" spans="1:36">
      <c r="A511" s="108"/>
      <c r="B511" s="108"/>
      <c r="C511" s="108"/>
      <c r="D511" s="108"/>
      <c r="E511" s="108"/>
      <c r="F511" s="108"/>
      <c r="G511" s="108"/>
      <c r="H511" s="108"/>
      <c r="I511" s="108"/>
      <c r="J511" s="110"/>
      <c r="K511" s="111"/>
      <c r="L511" s="108" t="s">
        <v>693</v>
      </c>
      <c r="M511" s="112">
        <v>109.68786985</v>
      </c>
      <c r="N511" s="112">
        <v>21.49503494</v>
      </c>
      <c r="O511" s="111">
        <v>27.8030502345147</v>
      </c>
      <c r="P511" s="113">
        <v>1.4165999999999999</v>
      </c>
      <c r="Q511" s="17"/>
    </row>
    <row r="512" spans="1:36">
      <c r="A512" s="108"/>
      <c r="B512" s="108"/>
      <c r="C512" s="108"/>
      <c r="D512" s="108"/>
      <c r="E512" s="108"/>
      <c r="F512" s="108"/>
      <c r="G512" s="108"/>
      <c r="H512" s="108"/>
      <c r="I512" s="108"/>
      <c r="J512" s="110"/>
      <c r="K512" s="111"/>
      <c r="L512" s="108" t="s">
        <v>694</v>
      </c>
      <c r="M512" s="112">
        <v>109.68781645999999</v>
      </c>
      <c r="N512" s="112">
        <v>21.494978209999999</v>
      </c>
      <c r="O512" s="111">
        <v>36.173716452148199</v>
      </c>
      <c r="P512" s="113">
        <v>1.4496000000000002</v>
      </c>
      <c r="Q512" s="17"/>
    </row>
    <row r="513" spans="1:17">
      <c r="A513" s="108"/>
      <c r="B513" s="108"/>
      <c r="C513" s="108"/>
      <c r="D513" s="108"/>
      <c r="E513" s="108"/>
      <c r="F513" s="108"/>
      <c r="G513" s="108"/>
      <c r="H513" s="108"/>
      <c r="I513" s="108"/>
      <c r="J513" s="110"/>
      <c r="K513" s="111"/>
      <c r="L513" s="108" t="s">
        <v>695</v>
      </c>
      <c r="M513" s="112">
        <v>109.68773066</v>
      </c>
      <c r="N513" s="112">
        <v>21.494880349999999</v>
      </c>
      <c r="O513" s="111">
        <v>50.191760461843302</v>
      </c>
      <c r="P513" s="113">
        <v>1.3856000000000002</v>
      </c>
      <c r="Q513" s="17"/>
    </row>
    <row r="514" spans="1:17">
      <c r="A514" s="108"/>
      <c r="B514" s="108"/>
      <c r="C514" s="108"/>
      <c r="D514" s="108"/>
      <c r="E514" s="108"/>
      <c r="F514" s="108"/>
      <c r="G514" s="108"/>
      <c r="H514" s="108"/>
      <c r="I514" s="108"/>
      <c r="J514" s="110"/>
      <c r="K514" s="111"/>
      <c r="L514" s="108" t="s">
        <v>696</v>
      </c>
      <c r="M514" s="112">
        <v>109.68765605</v>
      </c>
      <c r="N514" s="112">
        <v>21.49480088</v>
      </c>
      <c r="O514" s="111">
        <v>61.905415351383596</v>
      </c>
      <c r="P514" s="113">
        <v>1.4045999999999998</v>
      </c>
      <c r="Q514" s="17"/>
    </row>
    <row r="515" spans="1:17">
      <c r="A515" s="108"/>
      <c r="B515" s="108"/>
      <c r="C515" s="108"/>
      <c r="D515" s="108"/>
      <c r="E515" s="108"/>
      <c r="F515" s="108"/>
      <c r="G515" s="108"/>
      <c r="H515" s="108"/>
      <c r="I515" s="108"/>
      <c r="J515" s="110"/>
      <c r="K515" s="111"/>
      <c r="L515" s="108" t="s">
        <v>697</v>
      </c>
      <c r="M515" s="112">
        <v>109.68760752</v>
      </c>
      <c r="N515" s="112">
        <v>21.494746280000001</v>
      </c>
      <c r="O515" s="111">
        <v>69.770661993823097</v>
      </c>
      <c r="P515" s="113">
        <v>1.3496000000000001</v>
      </c>
      <c r="Q515" s="17"/>
    </row>
    <row r="516" spans="1:17">
      <c r="A516" s="108"/>
      <c r="B516" s="108"/>
      <c r="C516" s="108"/>
      <c r="D516" s="108"/>
      <c r="E516" s="108"/>
      <c r="F516" s="108"/>
      <c r="G516" s="108"/>
      <c r="H516" s="108"/>
      <c r="I516" s="108"/>
      <c r="J516" s="110"/>
      <c r="K516" s="111"/>
      <c r="L516" s="108" t="s">
        <v>698</v>
      </c>
      <c r="M516" s="112">
        <v>109.68755097</v>
      </c>
      <c r="N516" s="112">
        <v>21.494685019999999</v>
      </c>
      <c r="O516" s="111">
        <v>78.735939312793604</v>
      </c>
      <c r="P516" s="113">
        <v>1.3805999999999998</v>
      </c>
      <c r="Q516" s="17"/>
    </row>
    <row r="517" spans="1:17">
      <c r="A517" s="108"/>
      <c r="B517" s="108"/>
      <c r="C517" s="108"/>
      <c r="D517" s="108"/>
      <c r="E517" s="108"/>
      <c r="F517" s="108"/>
      <c r="G517" s="108"/>
      <c r="H517" s="108"/>
      <c r="I517" s="108"/>
      <c r="J517" s="110"/>
      <c r="K517" s="111"/>
      <c r="L517" s="108" t="s">
        <v>699</v>
      </c>
      <c r="M517" s="112">
        <v>109.68750367</v>
      </c>
      <c r="N517" s="112">
        <v>21.49463145</v>
      </c>
      <c r="O517" s="111">
        <v>86.432051928964498</v>
      </c>
      <c r="P517" s="113">
        <v>1.3805999999999998</v>
      </c>
      <c r="Q517" s="17"/>
    </row>
    <row r="518" spans="1:17">
      <c r="A518" s="108"/>
      <c r="B518" s="108"/>
      <c r="C518" s="108"/>
      <c r="D518" s="108"/>
      <c r="E518" s="108"/>
      <c r="F518" s="108"/>
      <c r="G518" s="108"/>
      <c r="H518" s="108"/>
      <c r="I518" s="108"/>
      <c r="J518" s="110"/>
      <c r="K518" s="111"/>
      <c r="L518" s="108" t="s">
        <v>700</v>
      </c>
      <c r="M518" s="112">
        <v>109.68746504000001</v>
      </c>
      <c r="N518" s="112">
        <v>21.49458976</v>
      </c>
      <c r="O518" s="111">
        <v>92.542300596585505</v>
      </c>
      <c r="P518" s="113">
        <v>1.3505999999999991</v>
      </c>
      <c r="Q518" s="17"/>
    </row>
    <row r="519" spans="1:17">
      <c r="A519" s="108"/>
      <c r="B519" s="108"/>
      <c r="C519" s="108"/>
      <c r="D519" s="108"/>
      <c r="E519" s="108"/>
      <c r="F519" s="108"/>
      <c r="G519" s="108"/>
      <c r="H519" s="108"/>
      <c r="I519" s="108"/>
      <c r="J519" s="110"/>
      <c r="K519" s="111"/>
      <c r="L519" s="108" t="s">
        <v>701</v>
      </c>
      <c r="M519" s="112">
        <v>109.68742207</v>
      </c>
      <c r="N519" s="112">
        <v>21.494541349999999</v>
      </c>
      <c r="O519" s="111">
        <v>99.512011168727497</v>
      </c>
      <c r="P519" s="113">
        <v>1.289599999999999</v>
      </c>
      <c r="Q519" s="17"/>
    </row>
    <row r="520" spans="1:17">
      <c r="A520" s="108"/>
      <c r="B520" s="108"/>
      <c r="C520" s="108"/>
      <c r="D520" s="108"/>
      <c r="E520" s="108"/>
      <c r="F520" s="108"/>
      <c r="G520" s="108"/>
      <c r="H520" s="108"/>
      <c r="I520" s="108"/>
      <c r="J520" s="110"/>
      <c r="K520" s="111"/>
      <c r="L520" s="108" t="s">
        <v>702</v>
      </c>
      <c r="M520" s="112">
        <v>109.68736065</v>
      </c>
      <c r="N520" s="112">
        <v>21.494474360000002</v>
      </c>
      <c r="O520" s="111">
        <v>109.28759944188249</v>
      </c>
      <c r="P520" s="113">
        <v>1.321599999999999</v>
      </c>
      <c r="Q520" s="17"/>
    </row>
    <row r="521" spans="1:17">
      <c r="A521" s="108"/>
      <c r="B521" s="108"/>
      <c r="C521" s="108"/>
      <c r="D521" s="108"/>
      <c r="E521" s="108"/>
      <c r="F521" s="108"/>
      <c r="G521" s="108"/>
      <c r="H521" s="108"/>
      <c r="I521" s="108"/>
      <c r="J521" s="110"/>
      <c r="K521" s="111"/>
      <c r="L521" s="108" t="s">
        <v>703</v>
      </c>
      <c r="M521" s="112">
        <v>109.68730909999999</v>
      </c>
      <c r="N521" s="112">
        <v>21.494417720000001</v>
      </c>
      <c r="O521" s="111">
        <v>117.5280916289245</v>
      </c>
      <c r="P521" s="113">
        <v>1.2345999999999999</v>
      </c>
      <c r="Q521" s="17"/>
    </row>
    <row r="522" spans="1:17">
      <c r="A522" s="108"/>
      <c r="B522" s="108"/>
      <c r="C522" s="108"/>
      <c r="D522" s="108"/>
      <c r="E522" s="108"/>
      <c r="F522" s="108"/>
      <c r="G522" s="108"/>
      <c r="H522" s="108"/>
      <c r="I522" s="108"/>
      <c r="J522" s="110"/>
      <c r="K522" s="111"/>
      <c r="L522" s="108" t="s">
        <v>704</v>
      </c>
      <c r="M522" s="112">
        <v>109.68726931</v>
      </c>
      <c r="N522" s="112">
        <v>21.494371999999998</v>
      </c>
      <c r="O522" s="111">
        <v>124.05771086733449</v>
      </c>
      <c r="P522" s="113">
        <v>1.2355999999999989</v>
      </c>
      <c r="Q522" s="17"/>
    </row>
    <row r="523" spans="1:17">
      <c r="A523" s="108"/>
      <c r="B523" s="108"/>
      <c r="C523" s="108"/>
      <c r="D523" s="108"/>
      <c r="E523" s="108"/>
      <c r="F523" s="108"/>
      <c r="G523" s="108"/>
      <c r="H523" s="108"/>
      <c r="I523" s="108"/>
      <c r="J523" s="110"/>
      <c r="K523" s="111"/>
      <c r="L523" s="108" t="s">
        <v>705</v>
      </c>
      <c r="M523" s="112">
        <v>109.687225</v>
      </c>
      <c r="N523" s="112">
        <v>21.494325140000001</v>
      </c>
      <c r="O523" s="111">
        <v>130.98571261794649</v>
      </c>
      <c r="P523" s="113">
        <v>1.273599999999999</v>
      </c>
      <c r="Q523" s="17"/>
    </row>
    <row r="524" spans="1:17">
      <c r="A524" s="108"/>
      <c r="B524" s="108"/>
      <c r="C524" s="108"/>
      <c r="D524" s="108"/>
      <c r="E524" s="108"/>
      <c r="F524" s="108"/>
      <c r="G524" s="108"/>
      <c r="H524" s="108"/>
      <c r="I524" s="108"/>
      <c r="J524" s="110"/>
      <c r="K524" s="111"/>
      <c r="L524" s="108" t="s">
        <v>706</v>
      </c>
      <c r="M524" s="112">
        <v>109.68717632000001</v>
      </c>
      <c r="N524" s="112">
        <v>21.494269490000001</v>
      </c>
      <c r="O524" s="111">
        <v>138.9494754730465</v>
      </c>
      <c r="P524" s="113">
        <v>1.2685999999999999</v>
      </c>
      <c r="Q524" s="17"/>
    </row>
    <row r="525" spans="1:17">
      <c r="A525" s="108"/>
      <c r="B525" s="108"/>
      <c r="C525" s="108"/>
      <c r="D525" s="108"/>
      <c r="E525" s="108"/>
      <c r="F525" s="108"/>
      <c r="G525" s="108"/>
      <c r="H525" s="108"/>
      <c r="I525" s="108"/>
      <c r="J525" s="110"/>
      <c r="K525" s="111"/>
      <c r="L525" s="108" t="s">
        <v>707</v>
      </c>
      <c r="M525" s="112">
        <v>109.68712354</v>
      </c>
      <c r="N525" s="112">
        <v>21.494213200000001</v>
      </c>
      <c r="O525" s="111">
        <v>147.24193641122349</v>
      </c>
      <c r="P525" s="113">
        <v>1.2185999999999999</v>
      </c>
      <c r="Q525" s="17"/>
    </row>
    <row r="526" spans="1:17">
      <c r="A526" s="108"/>
      <c r="B526" s="108"/>
      <c r="C526" s="108"/>
      <c r="D526" s="108"/>
      <c r="E526" s="108"/>
      <c r="F526" s="108"/>
      <c r="G526" s="108"/>
      <c r="H526" s="108"/>
      <c r="I526" s="108"/>
      <c r="J526" s="110"/>
      <c r="K526" s="111"/>
      <c r="L526" s="108" t="s">
        <v>708</v>
      </c>
      <c r="M526" s="112">
        <v>109.68705614</v>
      </c>
      <c r="N526" s="112">
        <v>21.494137309999999</v>
      </c>
      <c r="O526" s="111">
        <v>158.17087632799149</v>
      </c>
      <c r="P526" s="113">
        <v>1.222599999999999</v>
      </c>
      <c r="Q526" s="17"/>
    </row>
    <row r="527" spans="1:17">
      <c r="A527" s="108"/>
      <c r="B527" s="108"/>
      <c r="C527" s="108"/>
      <c r="D527" s="108"/>
      <c r="E527" s="108"/>
      <c r="F527" s="108"/>
      <c r="G527" s="108"/>
      <c r="H527" s="108"/>
      <c r="I527" s="108"/>
      <c r="J527" s="110"/>
      <c r="K527" s="111"/>
      <c r="L527" s="108" t="s">
        <v>709</v>
      </c>
      <c r="M527" s="112">
        <v>109.68698508</v>
      </c>
      <c r="N527" s="112">
        <v>21.494057909999999</v>
      </c>
      <c r="O527" s="111">
        <v>169.64103237716051</v>
      </c>
      <c r="P527" s="113">
        <v>1.158600000000001</v>
      </c>
      <c r="Q527" s="17"/>
    </row>
    <row r="528" spans="1:17">
      <c r="A528" s="108"/>
      <c r="B528" s="108"/>
      <c r="C528" s="108"/>
      <c r="D528" s="108"/>
      <c r="E528" s="108"/>
      <c r="F528" s="108"/>
      <c r="G528" s="108"/>
      <c r="H528" s="108"/>
      <c r="I528" s="108"/>
      <c r="J528" s="110"/>
      <c r="K528" s="111"/>
      <c r="L528" s="108" t="s">
        <v>710</v>
      </c>
      <c r="M528" s="112">
        <v>109.68691917</v>
      </c>
      <c r="N528" s="112">
        <v>21.493987109999999</v>
      </c>
      <c r="O528" s="111">
        <v>180.0394518109315</v>
      </c>
      <c r="P528" s="113">
        <v>1.184600000000001</v>
      </c>
      <c r="Q528" s="17"/>
    </row>
    <row r="529" spans="1:17">
      <c r="A529" s="108"/>
      <c r="B529" s="108"/>
      <c r="C529" s="108"/>
      <c r="D529" s="108"/>
      <c r="E529" s="108"/>
      <c r="F529" s="108"/>
      <c r="G529" s="108"/>
      <c r="H529" s="108"/>
      <c r="I529" s="108"/>
      <c r="J529" s="110"/>
      <c r="K529" s="111"/>
      <c r="L529" s="108" t="s">
        <v>711</v>
      </c>
      <c r="M529" s="112">
        <v>109.68684890999999</v>
      </c>
      <c r="N529" s="112">
        <v>21.493908430000001</v>
      </c>
      <c r="O529" s="111">
        <v>191.39578518134451</v>
      </c>
      <c r="P529" s="113">
        <v>1.1515999999999988</v>
      </c>
      <c r="Q529" s="17"/>
    </row>
    <row r="530" spans="1:17">
      <c r="A530" s="108"/>
      <c r="B530" s="108"/>
      <c r="C530" s="108"/>
      <c r="D530" s="108"/>
      <c r="E530" s="108"/>
      <c r="F530" s="108"/>
      <c r="G530" s="108"/>
      <c r="H530" s="108"/>
      <c r="I530" s="108"/>
      <c r="J530" s="110"/>
      <c r="K530" s="111"/>
      <c r="L530" s="108" t="s">
        <v>712</v>
      </c>
      <c r="M530" s="112">
        <v>109.68680569999999</v>
      </c>
      <c r="N530" s="112">
        <v>21.493860479999999</v>
      </c>
      <c r="O530" s="111">
        <v>198.34183167845049</v>
      </c>
      <c r="P530" s="113">
        <v>1.1435999999999999</v>
      </c>
      <c r="Q530" s="17"/>
    </row>
    <row r="531" spans="1:17">
      <c r="A531" s="108"/>
      <c r="B531" s="108"/>
      <c r="C531" s="108"/>
      <c r="D531" s="108"/>
      <c r="E531" s="108"/>
      <c r="F531" s="108"/>
      <c r="G531" s="108"/>
      <c r="H531" s="108"/>
      <c r="I531" s="108"/>
      <c r="J531" s="110"/>
      <c r="K531" s="111"/>
      <c r="L531" s="108" t="s">
        <v>713</v>
      </c>
      <c r="M531" s="112">
        <v>109.68674767</v>
      </c>
      <c r="N531" s="112">
        <v>21.493795779999999</v>
      </c>
      <c r="O531" s="111">
        <v>207.6970827060635</v>
      </c>
      <c r="P531" s="113">
        <v>1.1386000000000012</v>
      </c>
      <c r="Q531" s="17"/>
    </row>
    <row r="532" spans="1:17">
      <c r="A532" s="108"/>
      <c r="B532" s="108"/>
      <c r="C532" s="108"/>
      <c r="D532" s="108"/>
      <c r="E532" s="108"/>
      <c r="F532" s="108"/>
      <c r="G532" s="108"/>
      <c r="H532" s="108"/>
      <c r="I532" s="108"/>
      <c r="J532" s="110"/>
      <c r="K532" s="111"/>
      <c r="L532" s="108" t="s">
        <v>714</v>
      </c>
      <c r="M532" s="112">
        <v>109.6867003</v>
      </c>
      <c r="N532" s="112">
        <v>21.493744620000001</v>
      </c>
      <c r="O532" s="111">
        <v>215.19466877155051</v>
      </c>
      <c r="P532" s="113">
        <v>1.1395999999999991</v>
      </c>
      <c r="Q532" s="17"/>
    </row>
    <row r="533" spans="1:17">
      <c r="A533" s="108"/>
      <c r="B533" s="108"/>
      <c r="C533" s="108"/>
      <c r="D533" s="108"/>
      <c r="E533" s="108"/>
      <c r="F533" s="108"/>
      <c r="G533" s="108"/>
      <c r="H533" s="108"/>
      <c r="I533" s="108"/>
      <c r="J533" s="110"/>
      <c r="K533" s="111"/>
      <c r="L533" s="108" t="s">
        <v>715</v>
      </c>
      <c r="M533" s="112">
        <v>109.68665962</v>
      </c>
      <c r="N533" s="112">
        <v>21.493698179999999</v>
      </c>
      <c r="O533" s="111">
        <v>221.84401454309051</v>
      </c>
      <c r="P533" s="113">
        <v>1.1116000000000001</v>
      </c>
      <c r="Q533" s="17"/>
    </row>
    <row r="534" spans="1:17">
      <c r="A534" s="108"/>
      <c r="B534" s="108"/>
      <c r="C534" s="108"/>
      <c r="D534" s="108"/>
      <c r="E534" s="108"/>
      <c r="F534" s="108"/>
      <c r="G534" s="108"/>
      <c r="H534" s="108"/>
      <c r="I534" s="108"/>
      <c r="J534" s="110"/>
      <c r="K534" s="111"/>
      <c r="L534" s="108" t="s">
        <v>716</v>
      </c>
      <c r="M534" s="112">
        <v>109.6866054</v>
      </c>
      <c r="N534" s="112">
        <v>21.493639760000001</v>
      </c>
      <c r="O534" s="111">
        <v>230.41318748648149</v>
      </c>
      <c r="P534" s="113">
        <v>1.0796000000000001</v>
      </c>
      <c r="Q534" s="17"/>
    </row>
    <row r="535" spans="1:17">
      <c r="A535" s="108"/>
      <c r="B535" s="108"/>
      <c r="C535" s="108"/>
      <c r="D535" s="108"/>
      <c r="E535" s="108"/>
      <c r="F535" s="108"/>
      <c r="G535" s="108"/>
      <c r="H535" s="108"/>
      <c r="I535" s="108"/>
      <c r="J535" s="110"/>
      <c r="K535" s="111"/>
      <c r="L535" s="108" t="s">
        <v>717</v>
      </c>
      <c r="M535" s="112">
        <v>109.68656122</v>
      </c>
      <c r="N535" s="112">
        <v>21.49359085</v>
      </c>
      <c r="O535" s="111">
        <v>237.50631636454452</v>
      </c>
      <c r="P535" s="113">
        <v>1.0585999999999989</v>
      </c>
      <c r="Q535" s="17"/>
    </row>
    <row r="536" spans="1:17">
      <c r="A536" s="108"/>
      <c r="B536" s="108"/>
      <c r="C536" s="108"/>
      <c r="D536" s="108"/>
      <c r="E536" s="108"/>
      <c r="F536" s="108"/>
      <c r="G536" s="108"/>
      <c r="H536" s="108"/>
      <c r="I536" s="108"/>
      <c r="J536" s="110"/>
      <c r="K536" s="111"/>
      <c r="L536" s="108" t="s">
        <v>718</v>
      </c>
      <c r="M536" s="112">
        <v>109.68651281</v>
      </c>
      <c r="N536" s="112">
        <v>21.493535909999999</v>
      </c>
      <c r="O536" s="111">
        <v>245.39207463265151</v>
      </c>
      <c r="P536" s="113">
        <v>1.0415999999999999</v>
      </c>
      <c r="Q536" s="17"/>
    </row>
    <row r="537" spans="1:17">
      <c r="A537" s="108"/>
      <c r="B537" s="108"/>
      <c r="C537" s="108"/>
      <c r="D537" s="108"/>
      <c r="E537" s="108"/>
      <c r="F537" s="108"/>
      <c r="G537" s="108"/>
      <c r="H537" s="108"/>
      <c r="I537" s="108"/>
      <c r="J537" s="110"/>
      <c r="K537" s="111"/>
      <c r="L537" s="108" t="s">
        <v>719</v>
      </c>
      <c r="M537" s="112">
        <v>109.68646613</v>
      </c>
      <c r="N537" s="112">
        <v>21.493485320000001</v>
      </c>
      <c r="O537" s="111">
        <v>252.79426487003153</v>
      </c>
      <c r="P537" s="113">
        <v>1.0356000000000001</v>
      </c>
      <c r="Q537" s="17"/>
    </row>
    <row r="538" spans="1:17">
      <c r="A538" s="108"/>
      <c r="B538" s="108"/>
      <c r="C538" s="108"/>
      <c r="D538" s="108"/>
      <c r="E538" s="108"/>
      <c r="F538" s="108"/>
      <c r="G538" s="108"/>
      <c r="H538" s="108"/>
      <c r="I538" s="108"/>
      <c r="J538" s="110"/>
      <c r="K538" s="111"/>
      <c r="L538" s="108" t="s">
        <v>720</v>
      </c>
      <c r="M538" s="112">
        <v>109.68642076</v>
      </c>
      <c r="N538" s="112">
        <v>21.493436209999999</v>
      </c>
      <c r="O538" s="111">
        <v>259.98421542451854</v>
      </c>
      <c r="P538" s="113">
        <v>1.0115999999999992</v>
      </c>
      <c r="Q538" s="17"/>
    </row>
    <row r="539" spans="1:17">
      <c r="A539" s="108"/>
      <c r="B539" s="108"/>
      <c r="C539" s="108"/>
      <c r="D539" s="108"/>
      <c r="E539" s="108"/>
      <c r="F539" s="108"/>
      <c r="G539" s="108"/>
      <c r="H539" s="108"/>
      <c r="I539" s="108"/>
      <c r="J539" s="110"/>
      <c r="K539" s="111"/>
      <c r="L539" s="108" t="s">
        <v>721</v>
      </c>
      <c r="M539" s="112">
        <v>109.68636609000001</v>
      </c>
      <c r="N539" s="112">
        <v>21.49337542</v>
      </c>
      <c r="O539" s="111">
        <v>268.7840046493385</v>
      </c>
      <c r="P539" s="113">
        <v>0.98559999999999903</v>
      </c>
      <c r="Q539" s="17"/>
    </row>
    <row r="540" spans="1:17">
      <c r="A540" s="108"/>
      <c r="B540" s="108"/>
      <c r="C540" s="108"/>
      <c r="D540" s="108"/>
      <c r="E540" s="108"/>
      <c r="F540" s="108"/>
      <c r="G540" s="108"/>
      <c r="H540" s="108"/>
      <c r="I540" s="108"/>
      <c r="J540" s="110"/>
      <c r="K540" s="111"/>
      <c r="L540" s="108" t="s">
        <v>722</v>
      </c>
      <c r="M540" s="112">
        <v>109.68631322</v>
      </c>
      <c r="N540" s="112">
        <v>21.493316879999998</v>
      </c>
      <c r="O540" s="111">
        <v>277.27275277334945</v>
      </c>
      <c r="P540" s="113">
        <v>0.98460000000000103</v>
      </c>
      <c r="Q540" s="17"/>
    </row>
    <row r="541" spans="1:17">
      <c r="A541" s="108"/>
      <c r="B541" s="108"/>
      <c r="C541" s="108"/>
      <c r="D541" s="108"/>
      <c r="E541" s="108"/>
      <c r="F541" s="108"/>
      <c r="G541" s="108"/>
      <c r="H541" s="108"/>
      <c r="I541" s="108"/>
      <c r="J541" s="110"/>
      <c r="K541" s="111"/>
      <c r="L541" s="108" t="s">
        <v>723</v>
      </c>
      <c r="M541" s="112">
        <v>109.68627102000001</v>
      </c>
      <c r="N541" s="112">
        <v>21.493270089999999</v>
      </c>
      <c r="O541" s="111">
        <v>284.05290192306347</v>
      </c>
      <c r="P541" s="113">
        <v>0.97460000000000002</v>
      </c>
      <c r="Q541" s="17"/>
    </row>
    <row r="542" spans="1:17">
      <c r="A542" s="108"/>
      <c r="B542" s="108"/>
      <c r="C542" s="108"/>
      <c r="D542" s="108"/>
      <c r="E542" s="108"/>
      <c r="F542" s="108"/>
      <c r="G542" s="108"/>
      <c r="H542" s="108"/>
      <c r="I542" s="108"/>
      <c r="J542" s="110"/>
      <c r="K542" s="111"/>
      <c r="L542" s="108" t="s">
        <v>724</v>
      </c>
      <c r="M542" s="112">
        <v>109.68622191</v>
      </c>
      <c r="N542" s="112">
        <v>21.49321613</v>
      </c>
      <c r="O542" s="111">
        <v>291.90387684310247</v>
      </c>
      <c r="P542" s="113">
        <v>0.96759999999999802</v>
      </c>
      <c r="Q542" s="17"/>
    </row>
    <row r="543" spans="1:17">
      <c r="A543" s="108"/>
      <c r="B543" s="108"/>
      <c r="C543" s="108"/>
      <c r="D543" s="108"/>
      <c r="E543" s="108"/>
      <c r="F543" s="108"/>
      <c r="G543" s="108"/>
      <c r="H543" s="108"/>
      <c r="I543" s="108"/>
      <c r="J543" s="110"/>
      <c r="K543" s="111"/>
      <c r="L543" s="108" t="s">
        <v>725</v>
      </c>
      <c r="M543" s="112">
        <v>109.68617702</v>
      </c>
      <c r="N543" s="112">
        <v>21.4931655</v>
      </c>
      <c r="O543" s="111">
        <v>299.18892868209048</v>
      </c>
      <c r="P543" s="113">
        <v>0.97160000000000002</v>
      </c>
      <c r="Q543" s="17"/>
    </row>
    <row r="544" spans="1:17">
      <c r="A544" s="108"/>
      <c r="B544" s="108"/>
      <c r="C544" s="108"/>
      <c r="D544" s="108"/>
      <c r="E544" s="108"/>
      <c r="F544" s="108"/>
      <c r="G544" s="108"/>
      <c r="H544" s="108"/>
      <c r="I544" s="108"/>
      <c r="J544" s="110"/>
      <c r="K544" s="111"/>
      <c r="L544" s="108" t="s">
        <v>726</v>
      </c>
      <c r="M544" s="112">
        <v>109.68611686</v>
      </c>
      <c r="N544" s="112">
        <v>21.493100070000001</v>
      </c>
      <c r="O544" s="111">
        <v>308.7487126607175</v>
      </c>
      <c r="P544" s="113">
        <v>0.90459999999999996</v>
      </c>
      <c r="Q544" s="17"/>
    </row>
    <row r="545" spans="1:17">
      <c r="A545" s="108"/>
      <c r="B545" s="108"/>
      <c r="C545" s="108"/>
      <c r="D545" s="108"/>
      <c r="E545" s="108"/>
      <c r="F545" s="108"/>
      <c r="G545" s="108"/>
      <c r="H545" s="108"/>
      <c r="I545" s="108"/>
      <c r="J545" s="110"/>
      <c r="K545" s="111"/>
      <c r="L545" s="108" t="s">
        <v>727</v>
      </c>
      <c r="M545" s="112">
        <v>109.68605751</v>
      </c>
      <c r="N545" s="112">
        <v>21.49303445</v>
      </c>
      <c r="O545" s="111">
        <v>318.27063463122545</v>
      </c>
      <c r="P545" s="113">
        <v>0.89259999999999895</v>
      </c>
      <c r="Q545" s="17"/>
    </row>
    <row r="546" spans="1:17">
      <c r="A546" s="108"/>
      <c r="B546" s="108"/>
      <c r="C546" s="108"/>
      <c r="D546" s="108"/>
      <c r="E546" s="108"/>
      <c r="F546" s="108"/>
      <c r="G546" s="108"/>
      <c r="H546" s="108"/>
      <c r="I546" s="108"/>
      <c r="J546" s="110"/>
      <c r="K546" s="111"/>
      <c r="L546" s="108" t="s">
        <v>728</v>
      </c>
      <c r="M546" s="112">
        <v>109.68600119</v>
      </c>
      <c r="N546" s="112">
        <v>21.492971440000002</v>
      </c>
      <c r="O546" s="111">
        <v>327.36737346418749</v>
      </c>
      <c r="P546" s="113">
        <v>0.88659999999999906</v>
      </c>
      <c r="Q546" s="17"/>
    </row>
    <row r="547" spans="1:17">
      <c r="A547" s="108"/>
      <c r="B547" s="108"/>
      <c r="C547" s="108"/>
      <c r="D547" s="108"/>
      <c r="E547" s="108"/>
      <c r="F547" s="108"/>
      <c r="G547" s="108"/>
      <c r="H547" s="108"/>
      <c r="I547" s="108"/>
      <c r="J547" s="110"/>
      <c r="K547" s="111"/>
      <c r="L547" s="108" t="s">
        <v>729</v>
      </c>
      <c r="M547" s="112">
        <v>109.68594976999999</v>
      </c>
      <c r="N547" s="112">
        <v>21.492914750000001</v>
      </c>
      <c r="O547" s="111">
        <v>335.60364509897954</v>
      </c>
      <c r="P547" s="113">
        <v>0.86859999999999804</v>
      </c>
      <c r="Q547" s="17"/>
    </row>
    <row r="548" spans="1:17">
      <c r="A548" s="108"/>
      <c r="B548" s="108"/>
      <c r="C548" s="108"/>
      <c r="D548" s="108"/>
      <c r="E548" s="108"/>
      <c r="F548" s="108"/>
      <c r="G548" s="108"/>
      <c r="H548" s="108"/>
      <c r="I548" s="108"/>
      <c r="J548" s="110"/>
      <c r="K548" s="111"/>
      <c r="L548" s="108" t="s">
        <v>730</v>
      </c>
      <c r="M548" s="112">
        <v>109.68590036000001</v>
      </c>
      <c r="N548" s="112">
        <v>21.492861999999999</v>
      </c>
      <c r="O548" s="111">
        <v>343.37191095906951</v>
      </c>
      <c r="P548" s="113">
        <v>0.90359999999999796</v>
      </c>
      <c r="Q548" s="17"/>
    </row>
    <row r="549" spans="1:17">
      <c r="A549" s="108"/>
      <c r="B549" s="108"/>
      <c r="C549" s="108"/>
      <c r="D549" s="108"/>
      <c r="E549" s="108"/>
      <c r="F549" s="108"/>
      <c r="G549" s="108"/>
      <c r="H549" s="108"/>
      <c r="I549" s="108"/>
      <c r="J549" s="110"/>
      <c r="K549" s="111"/>
      <c r="L549" s="108" t="s">
        <v>731</v>
      </c>
      <c r="M549" s="112">
        <v>109.68584322</v>
      </c>
      <c r="N549" s="112">
        <v>21.492797379999999</v>
      </c>
      <c r="O549" s="111">
        <v>352.65973415713847</v>
      </c>
      <c r="P549" s="113">
        <v>0.85459999999999903</v>
      </c>
      <c r="Q549" s="17"/>
    </row>
    <row r="550" spans="1:17">
      <c r="A550" s="108"/>
      <c r="B550" s="108"/>
      <c r="C550" s="108"/>
      <c r="D550" s="108"/>
      <c r="E550" s="108"/>
      <c r="F550" s="108"/>
      <c r="G550" s="108"/>
      <c r="H550" s="108"/>
      <c r="I550" s="108"/>
      <c r="J550" s="110"/>
      <c r="K550" s="111"/>
      <c r="L550" s="108" t="s">
        <v>732</v>
      </c>
      <c r="M550" s="112">
        <v>109.68577962000001</v>
      </c>
      <c r="N550" s="112">
        <v>21.49272667</v>
      </c>
      <c r="O550" s="111">
        <v>362.89669151639055</v>
      </c>
      <c r="P550" s="113">
        <v>0.83959999999999801</v>
      </c>
      <c r="Q550" s="17"/>
    </row>
    <row r="551" spans="1:17">
      <c r="A551" s="108"/>
      <c r="B551" s="108"/>
      <c r="C551" s="108"/>
      <c r="D551" s="108"/>
      <c r="E551" s="108"/>
      <c r="F551" s="108"/>
      <c r="G551" s="108"/>
      <c r="H551" s="108"/>
      <c r="I551" s="108"/>
      <c r="J551" s="110"/>
      <c r="K551" s="111"/>
      <c r="L551" s="108" t="s">
        <v>733</v>
      </c>
      <c r="M551" s="112">
        <v>109.68573179000001</v>
      </c>
      <c r="N551" s="112">
        <v>21.492675970000001</v>
      </c>
      <c r="O551" s="111">
        <v>370.38572208379446</v>
      </c>
      <c r="P551" s="113">
        <v>0.81860000000000099</v>
      </c>
      <c r="Q551" s="17"/>
    </row>
    <row r="552" spans="1:17">
      <c r="A552" s="108"/>
      <c r="B552" s="108"/>
      <c r="C552" s="108"/>
      <c r="D552" s="108"/>
      <c r="E552" s="108"/>
      <c r="F552" s="108"/>
      <c r="G552" s="108"/>
      <c r="H552" s="108"/>
      <c r="I552" s="108"/>
      <c r="J552" s="110"/>
      <c r="K552" s="111"/>
      <c r="L552" s="108" t="s">
        <v>734</v>
      </c>
      <c r="M552" s="112">
        <v>109.68568125</v>
      </c>
      <c r="N552" s="112">
        <v>21.492619860000001</v>
      </c>
      <c r="O552" s="111">
        <v>378.51209712297054</v>
      </c>
      <c r="P552" s="113">
        <v>0.81560000000000099</v>
      </c>
      <c r="Q552" s="17"/>
    </row>
    <row r="553" spans="1:17">
      <c r="A553" s="108"/>
      <c r="B553" s="108"/>
      <c r="C553" s="108"/>
      <c r="D553" s="108"/>
      <c r="E553" s="108"/>
      <c r="F553" s="108"/>
      <c r="G553" s="108"/>
      <c r="H553" s="108"/>
      <c r="I553" s="108"/>
      <c r="J553" s="110"/>
      <c r="K553" s="111"/>
      <c r="L553" s="108" t="s">
        <v>735</v>
      </c>
      <c r="M553" s="112">
        <v>109.68563023999999</v>
      </c>
      <c r="N553" s="112">
        <v>21.492562530000001</v>
      </c>
      <c r="O553" s="111">
        <v>386.77438146211455</v>
      </c>
      <c r="P553" s="113">
        <v>0.80259999999999898</v>
      </c>
      <c r="Q553" s="17"/>
    </row>
    <row r="554" spans="1:17">
      <c r="A554" s="108"/>
      <c r="B554" s="108"/>
      <c r="C554" s="108"/>
      <c r="D554" s="108"/>
      <c r="E554" s="108"/>
      <c r="F554" s="108"/>
      <c r="G554" s="108"/>
      <c r="H554" s="108"/>
      <c r="I554" s="108"/>
      <c r="J554" s="110"/>
      <c r="K554" s="111"/>
      <c r="L554" s="108" t="s">
        <v>736</v>
      </c>
      <c r="M554" s="112">
        <v>109.68557714000001</v>
      </c>
      <c r="N554" s="112">
        <v>21.492504149999998</v>
      </c>
      <c r="O554" s="111">
        <v>395.26556305869155</v>
      </c>
      <c r="P554" s="113">
        <v>0.78859999999999997</v>
      </c>
      <c r="Q554" s="17"/>
    </row>
    <row r="555" spans="1:17">
      <c r="A555" s="108"/>
      <c r="B555" s="108"/>
      <c r="C555" s="108"/>
      <c r="D555" s="108"/>
      <c r="E555" s="108"/>
      <c r="F555" s="108"/>
      <c r="G555" s="108"/>
      <c r="H555" s="108"/>
      <c r="I555" s="108"/>
      <c r="J555" s="110"/>
      <c r="K555" s="111"/>
      <c r="L555" s="108" t="s">
        <v>737</v>
      </c>
      <c r="M555" s="112">
        <v>109.68552971</v>
      </c>
      <c r="N555" s="112">
        <v>21.492453080000001</v>
      </c>
      <c r="O555" s="111">
        <v>402.75885154503851</v>
      </c>
      <c r="P555" s="113">
        <v>0.76360000000000094</v>
      </c>
      <c r="Q555" s="17"/>
    </row>
    <row r="556" spans="1:17">
      <c r="A556" s="108"/>
      <c r="B556" s="108"/>
      <c r="C556" s="108"/>
      <c r="D556" s="108"/>
      <c r="E556" s="108"/>
      <c r="F556" s="108"/>
      <c r="G556" s="108"/>
      <c r="H556" s="108"/>
      <c r="I556" s="108"/>
      <c r="J556" s="110"/>
      <c r="K556" s="111"/>
      <c r="L556" s="108" t="s">
        <v>738</v>
      </c>
      <c r="M556" s="112">
        <v>109.68548336000001</v>
      </c>
      <c r="N556" s="112">
        <v>21.49240009</v>
      </c>
      <c r="O556" s="111">
        <v>410.34257532989648</v>
      </c>
      <c r="P556" s="113">
        <v>0.75259999999999794</v>
      </c>
      <c r="Q556" s="17"/>
    </row>
    <row r="557" spans="1:17">
      <c r="A557" s="108"/>
      <c r="B557" s="108"/>
      <c r="C557" s="108"/>
      <c r="D557" s="108"/>
      <c r="E557" s="108"/>
      <c r="F557" s="108"/>
      <c r="G557" s="108"/>
      <c r="H557" s="108"/>
      <c r="I557" s="108"/>
      <c r="J557" s="110"/>
      <c r="K557" s="111"/>
      <c r="L557" s="108" t="s">
        <v>739</v>
      </c>
      <c r="M557" s="112">
        <v>109.68544312</v>
      </c>
      <c r="N557" s="112">
        <v>21.492357760000001</v>
      </c>
      <c r="O557" s="111">
        <v>416.61489076552448</v>
      </c>
      <c r="P557" s="113">
        <v>0.74259999999999993</v>
      </c>
      <c r="Q557" s="17"/>
    </row>
    <row r="558" spans="1:17">
      <c r="A558" s="108"/>
      <c r="B558" s="108"/>
      <c r="C558" s="108"/>
      <c r="D558" s="108"/>
      <c r="E558" s="108"/>
      <c r="F558" s="108"/>
      <c r="G558" s="108"/>
      <c r="H558" s="108"/>
      <c r="I558" s="108"/>
      <c r="J558" s="110"/>
      <c r="K558" s="111"/>
      <c r="L558" s="108" t="s">
        <v>740</v>
      </c>
      <c r="M558" s="112">
        <v>109.68540163</v>
      </c>
      <c r="N558" s="112">
        <v>21.49231086</v>
      </c>
      <c r="O558" s="111">
        <v>423.35756513371052</v>
      </c>
      <c r="P558" s="113">
        <v>0.78859999999999997</v>
      </c>
      <c r="Q558" s="17"/>
    </row>
    <row r="559" spans="1:17">
      <c r="A559" s="108"/>
      <c r="B559" s="108"/>
      <c r="C559" s="108"/>
      <c r="D559" s="108"/>
      <c r="E559" s="108"/>
      <c r="F559" s="108"/>
      <c r="G559" s="108"/>
      <c r="H559" s="108"/>
      <c r="I559" s="108"/>
      <c r="J559" s="110"/>
      <c r="K559" s="111"/>
      <c r="L559" s="108" t="s">
        <v>741</v>
      </c>
      <c r="M559" s="112">
        <v>109.68535089</v>
      </c>
      <c r="N559" s="112">
        <v>21.492255369999999</v>
      </c>
      <c r="O559" s="111">
        <v>431.44623004714447</v>
      </c>
      <c r="P559" s="113">
        <v>0.68559999999999799</v>
      </c>
      <c r="Q559" s="17"/>
    </row>
    <row r="560" spans="1:17">
      <c r="A560" s="108"/>
      <c r="B560" s="108"/>
      <c r="C560" s="108"/>
      <c r="D560" s="108"/>
      <c r="E560" s="108"/>
      <c r="F560" s="108"/>
      <c r="G560" s="108"/>
      <c r="H560" s="108"/>
      <c r="I560" s="108"/>
      <c r="J560" s="110"/>
      <c r="K560" s="111"/>
      <c r="L560" s="108" t="s">
        <v>742</v>
      </c>
      <c r="M560" s="112">
        <v>109.68531176</v>
      </c>
      <c r="N560" s="112">
        <v>21.492209710000001</v>
      </c>
      <c r="O560" s="111">
        <v>437.92623306390453</v>
      </c>
      <c r="P560" s="113">
        <v>0.71360000000000101</v>
      </c>
      <c r="Q560" s="17"/>
    </row>
    <row r="561" spans="1:36">
      <c r="A561" s="108"/>
      <c r="B561" s="108"/>
      <c r="C561" s="108"/>
      <c r="D561" s="108"/>
      <c r="E561" s="108"/>
      <c r="F561" s="108"/>
      <c r="G561" s="108"/>
      <c r="H561" s="108"/>
      <c r="I561" s="108"/>
      <c r="J561" s="110"/>
      <c r="K561" s="111"/>
      <c r="L561" s="108" t="s">
        <v>743</v>
      </c>
      <c r="M561" s="112">
        <v>109.68527136</v>
      </c>
      <c r="N561" s="112">
        <v>21.492165780000001</v>
      </c>
      <c r="O561" s="111">
        <v>444.34484965407648</v>
      </c>
      <c r="P561" s="113">
        <v>0.71559999999999901</v>
      </c>
      <c r="Q561" s="17"/>
    </row>
    <row r="562" spans="1:36">
      <c r="A562" s="108"/>
      <c r="B562" s="108"/>
      <c r="C562" s="108"/>
      <c r="D562" s="108"/>
      <c r="E562" s="108"/>
      <c r="F562" s="108"/>
      <c r="G562" s="108"/>
      <c r="H562" s="108"/>
      <c r="I562" s="108"/>
      <c r="J562" s="110"/>
      <c r="K562" s="111"/>
      <c r="L562" s="108" t="s">
        <v>744</v>
      </c>
      <c r="M562" s="112">
        <v>109.6852303</v>
      </c>
      <c r="N562" s="112">
        <v>21.492119630000001</v>
      </c>
      <c r="O562" s="111">
        <v>450.99619158175551</v>
      </c>
      <c r="P562" s="113">
        <v>0.66760000000000108</v>
      </c>
      <c r="Q562" s="17"/>
    </row>
    <row r="563" spans="1:36">
      <c r="A563" s="108"/>
      <c r="B563" s="108"/>
      <c r="C563" s="108"/>
      <c r="D563" s="108"/>
      <c r="E563" s="108"/>
      <c r="F563" s="108"/>
      <c r="G563" s="108"/>
      <c r="H563" s="108"/>
      <c r="I563" s="108"/>
      <c r="J563" s="110"/>
      <c r="K563" s="111"/>
      <c r="L563" s="108" t="s">
        <v>745</v>
      </c>
      <c r="M563" s="112">
        <v>109.68518031000001</v>
      </c>
      <c r="N563" s="112">
        <v>21.492065279999998</v>
      </c>
      <c r="O563" s="111">
        <v>458.93763237281246</v>
      </c>
      <c r="P563" s="113">
        <v>0.66859999999999897</v>
      </c>
      <c r="Q563" s="17"/>
    </row>
    <row r="564" spans="1:36">
      <c r="A564" s="108"/>
      <c r="B564" s="108"/>
      <c r="C564" s="108"/>
      <c r="D564" s="108"/>
      <c r="E564" s="108"/>
      <c r="F564" s="108"/>
      <c r="G564" s="108"/>
      <c r="H564" s="108"/>
      <c r="I564" s="108"/>
      <c r="J564" s="110"/>
      <c r="K564" s="111"/>
      <c r="L564" s="108" t="s">
        <v>746</v>
      </c>
      <c r="M564" s="112">
        <v>109.68513652</v>
      </c>
      <c r="N564" s="112">
        <v>21.492018040000001</v>
      </c>
      <c r="O564" s="111">
        <v>465.86329295699454</v>
      </c>
      <c r="P564" s="113">
        <v>0.67759999999999898</v>
      </c>
      <c r="Q564" s="17"/>
    </row>
    <row r="565" spans="1:36">
      <c r="A565" s="108"/>
      <c r="B565" s="108"/>
      <c r="C565" s="108"/>
      <c r="D565" s="108"/>
      <c r="E565" s="108"/>
      <c r="F565" s="108"/>
      <c r="G565" s="108"/>
      <c r="H565" s="108"/>
      <c r="I565" s="108"/>
      <c r="J565" s="110"/>
      <c r="K565" s="111"/>
      <c r="L565" s="108" t="s">
        <v>747</v>
      </c>
      <c r="M565" s="112">
        <v>109.68509674000001</v>
      </c>
      <c r="N565" s="112">
        <v>21.491973170000001</v>
      </c>
      <c r="O565" s="111">
        <v>472.32059670869046</v>
      </c>
      <c r="P565" s="113">
        <v>0.64359999999999995</v>
      </c>
      <c r="Q565" s="17"/>
    </row>
    <row r="566" spans="1:36">
      <c r="A566" s="108"/>
      <c r="B566" s="108"/>
      <c r="C566" s="108"/>
      <c r="D566" s="108"/>
      <c r="E566" s="108"/>
      <c r="F566" s="108"/>
      <c r="G566" s="108"/>
      <c r="H566" s="108"/>
      <c r="I566" s="108"/>
      <c r="J566" s="110"/>
      <c r="K566" s="111"/>
      <c r="L566" s="108" t="s">
        <v>748</v>
      </c>
      <c r="M566" s="112">
        <v>109.68505713</v>
      </c>
      <c r="N566" s="112">
        <v>21.491930440000001</v>
      </c>
      <c r="O566" s="111">
        <v>478.58426813635845</v>
      </c>
      <c r="P566" s="113">
        <v>0.62360000000000104</v>
      </c>
      <c r="Q566" s="17"/>
    </row>
    <row r="567" spans="1:36">
      <c r="A567" s="108"/>
      <c r="B567" s="108"/>
      <c r="C567" s="108"/>
      <c r="D567" s="108"/>
      <c r="E567" s="108"/>
      <c r="F567" s="108"/>
      <c r="G567" s="108"/>
      <c r="H567" s="108"/>
      <c r="I567" s="108"/>
      <c r="J567" s="110"/>
      <c r="K567" s="111"/>
      <c r="L567" s="108" t="s">
        <v>749</v>
      </c>
      <c r="M567" s="112">
        <v>109.68501173</v>
      </c>
      <c r="N567" s="112">
        <v>21.491879489999999</v>
      </c>
      <c r="O567" s="111">
        <v>485.93190749826749</v>
      </c>
      <c r="P567" s="113">
        <v>0.62759999999999794</v>
      </c>
      <c r="Q567" s="17"/>
    </row>
    <row r="568" spans="1:36">
      <c r="A568" s="108"/>
      <c r="B568" s="108"/>
      <c r="C568" s="108"/>
      <c r="D568" s="108"/>
      <c r="E568" s="108"/>
      <c r="F568" s="108"/>
      <c r="G568" s="108"/>
      <c r="H568" s="108"/>
      <c r="I568" s="108"/>
      <c r="J568" s="110"/>
      <c r="K568" s="111"/>
      <c r="L568" s="108" t="s">
        <v>750</v>
      </c>
      <c r="M568" s="112">
        <v>109.68494837999999</v>
      </c>
      <c r="N568" s="112">
        <v>21.491808710000001</v>
      </c>
      <c r="O568" s="111">
        <v>496.15775072257952</v>
      </c>
      <c r="P568" s="113">
        <v>0.59259999999999802</v>
      </c>
      <c r="Q568" s="17"/>
    </row>
    <row r="569" spans="1:36">
      <c r="A569" s="108"/>
      <c r="B569" s="108"/>
      <c r="C569" s="108"/>
      <c r="D569" s="108"/>
      <c r="E569" s="108"/>
      <c r="F569" s="108"/>
      <c r="G569" s="108"/>
      <c r="H569" s="108"/>
      <c r="I569" s="108"/>
      <c r="J569" s="110"/>
      <c r="K569" s="111"/>
      <c r="L569" s="108" t="s">
        <v>751</v>
      </c>
      <c r="M569" s="112">
        <v>109.68490387</v>
      </c>
      <c r="N569" s="112">
        <v>21.491760710000001</v>
      </c>
      <c r="O569" s="111">
        <v>503.19593354941946</v>
      </c>
      <c r="P569" s="113">
        <v>0.59559999999999802</v>
      </c>
      <c r="Q569" s="17"/>
    </row>
    <row r="570" spans="1:36">
      <c r="A570" s="108"/>
      <c r="B570" s="108"/>
      <c r="C570" s="108"/>
      <c r="D570" s="108"/>
      <c r="E570" s="108"/>
      <c r="F570" s="108"/>
      <c r="G570" s="108"/>
      <c r="H570" s="108"/>
      <c r="I570" s="108"/>
      <c r="J570" s="110"/>
      <c r="K570" s="111"/>
      <c r="L570" s="108" t="s">
        <v>752</v>
      </c>
      <c r="M570" s="112">
        <v>109.68486897</v>
      </c>
      <c r="N570" s="112">
        <v>21.491722289999998</v>
      </c>
      <c r="O570" s="111">
        <v>508.78068392265948</v>
      </c>
      <c r="P570" s="113">
        <v>0.54059999999999897</v>
      </c>
      <c r="Q570" s="17"/>
    </row>
    <row r="571" spans="1:36">
      <c r="A571" s="108"/>
      <c r="B571" s="108"/>
      <c r="C571" s="108"/>
      <c r="D571" s="108"/>
      <c r="E571" s="108"/>
      <c r="F571" s="108"/>
      <c r="G571" s="108"/>
      <c r="H571" s="108"/>
      <c r="I571" s="108"/>
      <c r="J571" s="110"/>
      <c r="K571" s="111"/>
      <c r="L571" s="108" t="s">
        <v>753</v>
      </c>
      <c r="M571" s="112">
        <v>109.68483322</v>
      </c>
      <c r="N571" s="112">
        <v>21.491681249999999</v>
      </c>
      <c r="O571" s="111">
        <v>514.64358268154444</v>
      </c>
      <c r="P571" s="113">
        <v>0.56659999999999899</v>
      </c>
      <c r="Q571" s="17"/>
    </row>
    <row r="572" spans="1:36">
      <c r="A572" s="108"/>
      <c r="B572" s="108"/>
      <c r="C572" s="108"/>
      <c r="D572" s="108"/>
      <c r="E572" s="108"/>
      <c r="F572" s="108"/>
      <c r="G572" s="108"/>
      <c r="H572" s="108"/>
      <c r="I572" s="108"/>
      <c r="J572" s="110"/>
      <c r="K572" s="111"/>
      <c r="L572" s="108" t="s">
        <v>754</v>
      </c>
      <c r="M572" s="112">
        <v>109.68478946</v>
      </c>
      <c r="N572" s="112">
        <v>21.491635680000002</v>
      </c>
      <c r="O572" s="111">
        <v>521.42580436593744</v>
      </c>
      <c r="P572" s="113">
        <v>0.59960000000000002</v>
      </c>
      <c r="Q572" s="17"/>
    </row>
    <row r="573" spans="1:36">
      <c r="A573" s="108"/>
      <c r="B573" s="108"/>
      <c r="C573" s="108"/>
      <c r="D573" s="108"/>
      <c r="E573" s="108"/>
      <c r="F573" s="108"/>
      <c r="G573" s="108"/>
      <c r="H573" s="108"/>
      <c r="I573" s="108"/>
      <c r="J573" s="110"/>
      <c r="K573" s="111"/>
      <c r="L573" s="108" t="s">
        <v>755</v>
      </c>
      <c r="M573" s="112">
        <v>109.68474707999999</v>
      </c>
      <c r="N573" s="112">
        <v>21.491586999999999</v>
      </c>
      <c r="O573" s="111">
        <v>528.3786363700375</v>
      </c>
      <c r="P573" s="113">
        <v>0.52659999999999907</v>
      </c>
      <c r="Q573" s="17"/>
    </row>
    <row r="574" spans="1:36">
      <c r="A574" s="108">
        <v>9</v>
      </c>
      <c r="B574" s="109" t="s">
        <v>49</v>
      </c>
      <c r="C574" s="109" t="s">
        <v>49</v>
      </c>
      <c r="D574" s="108">
        <v>4505120031</v>
      </c>
      <c r="E574" s="108" t="s">
        <v>756</v>
      </c>
      <c r="F574" s="108" t="s">
        <v>682</v>
      </c>
      <c r="G574" s="108" t="s">
        <v>683</v>
      </c>
      <c r="H574" s="108" t="s">
        <v>757</v>
      </c>
      <c r="I574" s="108" t="s">
        <v>758</v>
      </c>
      <c r="J574" s="110">
        <v>172</v>
      </c>
      <c r="K574" s="111">
        <v>82.65</v>
      </c>
      <c r="L574" s="108" t="s">
        <v>759</v>
      </c>
      <c r="M574" s="112">
        <v>109.48731423</v>
      </c>
      <c r="N574" s="112">
        <v>21.473988240000001</v>
      </c>
      <c r="O574" s="111">
        <v>0</v>
      </c>
      <c r="P574" s="113">
        <v>2.2974000000000001</v>
      </c>
      <c r="Q574" s="17">
        <v>1.4935797126902758E-2</v>
      </c>
      <c r="R574" s="15">
        <v>2.9485384345822001</v>
      </c>
      <c r="S574" s="15">
        <v>-1.56</v>
      </c>
      <c r="T574" s="15">
        <v>1.1200000000000001</v>
      </c>
      <c r="U574" s="15">
        <v>0.28999999999999998</v>
      </c>
      <c r="V574" s="15">
        <v>1.1000000000000001</v>
      </c>
      <c r="W574" s="14">
        <v>264</v>
      </c>
      <c r="X574" s="14">
        <v>4.6691174786324803</v>
      </c>
      <c r="Y574" s="15">
        <v>3.3010798602739699</v>
      </c>
      <c r="Z574" s="15">
        <v>206</v>
      </c>
      <c r="AA574" s="15" t="s">
        <v>760</v>
      </c>
      <c r="AB574" s="15">
        <v>0.20894420419786899</v>
      </c>
      <c r="AC574" s="16">
        <v>0.485439071</v>
      </c>
      <c r="AD574" s="16">
        <v>3.4500394750000001</v>
      </c>
      <c r="AE574" s="14">
        <v>12.1585505563722</v>
      </c>
      <c r="AF574" s="14">
        <v>0.408306819047769</v>
      </c>
      <c r="AG574" s="15">
        <v>36.551196686940102</v>
      </c>
      <c r="AH574" s="14">
        <v>0.384019251059939</v>
      </c>
      <c r="AI574" s="15">
        <v>0.345598291</v>
      </c>
      <c r="AJ574" s="15">
        <v>2.5731479799999999</v>
      </c>
    </row>
    <row r="575" spans="1:36">
      <c r="A575" s="108"/>
      <c r="B575" s="108"/>
      <c r="C575" s="108"/>
      <c r="D575" s="108"/>
      <c r="E575" s="108"/>
      <c r="F575" s="108"/>
      <c r="G575" s="108"/>
      <c r="H575" s="108"/>
      <c r="I575" s="108"/>
      <c r="J575" s="110"/>
      <c r="K575" s="111"/>
      <c r="L575" s="108" t="s">
        <v>761</v>
      </c>
      <c r="M575" s="112">
        <v>109.48731673</v>
      </c>
      <c r="N575" s="112">
        <v>21.473970250000001</v>
      </c>
      <c r="O575" s="111">
        <v>2.0093251076512004</v>
      </c>
      <c r="P575" s="113">
        <v>2.0623999999999998</v>
      </c>
      <c r="Q575" s="17"/>
    </row>
    <row r="576" spans="1:36">
      <c r="A576" s="108"/>
      <c r="B576" s="108"/>
      <c r="C576" s="108"/>
      <c r="D576" s="108"/>
      <c r="E576" s="108"/>
      <c r="F576" s="108"/>
      <c r="G576" s="108"/>
      <c r="H576" s="108"/>
      <c r="I576" s="108"/>
      <c r="J576" s="110"/>
      <c r="K576" s="111"/>
      <c r="L576" s="108" t="s">
        <v>762</v>
      </c>
      <c r="M576" s="112">
        <v>109.48732090999999</v>
      </c>
      <c r="N576" s="112">
        <v>21.47394869</v>
      </c>
      <c r="O576" s="111">
        <v>4.4332054581500007</v>
      </c>
      <c r="P576" s="113">
        <v>1.8174000000000001</v>
      </c>
      <c r="Q576" s="17"/>
    </row>
    <row r="577" spans="1:17">
      <c r="A577" s="108"/>
      <c r="B577" s="108"/>
      <c r="C577" s="108"/>
      <c r="D577" s="108"/>
      <c r="E577" s="108"/>
      <c r="F577" s="108"/>
      <c r="G577" s="108"/>
      <c r="H577" s="108"/>
      <c r="I577" s="108"/>
      <c r="J577" s="110"/>
      <c r="K577" s="111"/>
      <c r="L577" s="108" t="s">
        <v>763</v>
      </c>
      <c r="M577" s="112">
        <v>109.48732346</v>
      </c>
      <c r="N577" s="112">
        <v>21.47392851</v>
      </c>
      <c r="O577" s="111">
        <v>6.6840245792278008</v>
      </c>
      <c r="P577" s="113">
        <v>1.6284000000000001</v>
      </c>
      <c r="Q577" s="17"/>
    </row>
    <row r="578" spans="1:17">
      <c r="A578" s="108"/>
      <c r="B578" s="108"/>
      <c r="C578" s="108"/>
      <c r="D578" s="108"/>
      <c r="E578" s="108"/>
      <c r="F578" s="108"/>
      <c r="G578" s="108"/>
      <c r="H578" s="108"/>
      <c r="I578" s="108"/>
      <c r="J578" s="110"/>
      <c r="K578" s="111"/>
      <c r="L578" s="108" t="s">
        <v>764</v>
      </c>
      <c r="M578" s="112">
        <v>109.48732809000001</v>
      </c>
      <c r="N578" s="112">
        <v>21.473904340000001</v>
      </c>
      <c r="O578" s="111">
        <v>9.4013911812566011</v>
      </c>
      <c r="P578" s="113">
        <v>1.5853999999999999</v>
      </c>
      <c r="Q578" s="17"/>
    </row>
    <row r="579" spans="1:17">
      <c r="A579" s="108"/>
      <c r="B579" s="108"/>
      <c r="C579" s="108"/>
      <c r="D579" s="108"/>
      <c r="E579" s="108"/>
      <c r="F579" s="108"/>
      <c r="G579" s="108"/>
      <c r="H579" s="108"/>
      <c r="I579" s="108"/>
      <c r="J579" s="110"/>
      <c r="K579" s="111"/>
      <c r="L579" s="108" t="s">
        <v>765</v>
      </c>
      <c r="M579" s="112">
        <v>109.48733018</v>
      </c>
      <c r="N579" s="112">
        <v>21.473878599999999</v>
      </c>
      <c r="O579" s="111">
        <v>12.255316506161501</v>
      </c>
      <c r="P579" s="113">
        <v>1.5284</v>
      </c>
      <c r="Q579" s="17"/>
    </row>
    <row r="580" spans="1:17">
      <c r="A580" s="108"/>
      <c r="B580" s="108"/>
      <c r="C580" s="108"/>
      <c r="D580" s="108"/>
      <c r="E580" s="108"/>
      <c r="F580" s="108"/>
      <c r="G580" s="108"/>
      <c r="H580" s="108"/>
      <c r="I580" s="108"/>
      <c r="J580" s="110"/>
      <c r="K580" s="111"/>
      <c r="L580" s="108" t="s">
        <v>766</v>
      </c>
      <c r="M580" s="112">
        <v>109.48733262</v>
      </c>
      <c r="N580" s="112">
        <v>21.47385727</v>
      </c>
      <c r="O580" s="111">
        <v>14.630547597876001</v>
      </c>
      <c r="P580" s="113">
        <v>1.5304000000000002</v>
      </c>
      <c r="Q580" s="17"/>
    </row>
    <row r="581" spans="1:17">
      <c r="A581" s="108"/>
      <c r="B581" s="108"/>
      <c r="C581" s="108"/>
      <c r="D581" s="108"/>
      <c r="E581" s="108"/>
      <c r="F581" s="108"/>
      <c r="G581" s="108"/>
      <c r="H581" s="108"/>
      <c r="I581" s="108"/>
      <c r="J581" s="110"/>
      <c r="K581" s="111"/>
      <c r="L581" s="108" t="s">
        <v>767</v>
      </c>
      <c r="M581" s="112">
        <v>109.48733635000001</v>
      </c>
      <c r="N581" s="112">
        <v>21.473834960000001</v>
      </c>
      <c r="O581" s="111">
        <v>17.130705586619797</v>
      </c>
      <c r="P581" s="113">
        <v>1.4744000000000002</v>
      </c>
      <c r="Q581" s="17"/>
    </row>
    <row r="582" spans="1:17">
      <c r="A582" s="108"/>
      <c r="B582" s="108"/>
      <c r="C582" s="108"/>
      <c r="D582" s="108"/>
      <c r="E582" s="108"/>
      <c r="F582" s="108"/>
      <c r="G582" s="108"/>
      <c r="H582" s="108"/>
      <c r="I582" s="108"/>
      <c r="J582" s="110"/>
      <c r="K582" s="111"/>
      <c r="L582" s="108" t="s">
        <v>768</v>
      </c>
      <c r="M582" s="112">
        <v>109.48733957</v>
      </c>
      <c r="N582" s="112">
        <v>21.473810449999998</v>
      </c>
      <c r="O582" s="111">
        <v>19.865258961172003</v>
      </c>
      <c r="P582" s="113">
        <v>1.4453999999999998</v>
      </c>
      <c r="Q582" s="17"/>
    </row>
    <row r="583" spans="1:17">
      <c r="A583" s="108"/>
      <c r="B583" s="108"/>
      <c r="C583" s="108"/>
      <c r="D583" s="108"/>
      <c r="E583" s="108"/>
      <c r="F583" s="108"/>
      <c r="G583" s="108"/>
      <c r="H583" s="108"/>
      <c r="I583" s="108"/>
      <c r="J583" s="110"/>
      <c r="K583" s="111"/>
      <c r="L583" s="108" t="s">
        <v>769</v>
      </c>
      <c r="M583" s="112">
        <v>109.48734435</v>
      </c>
      <c r="N583" s="112">
        <v>21.473776350000001</v>
      </c>
      <c r="O583" s="111">
        <v>23.6746387853198</v>
      </c>
      <c r="P583" s="113">
        <v>1.4304000000000001</v>
      </c>
      <c r="Q583" s="17"/>
    </row>
    <row r="584" spans="1:17">
      <c r="A584" s="108"/>
      <c r="B584" s="108"/>
      <c r="C584" s="108"/>
      <c r="D584" s="108"/>
      <c r="E584" s="108"/>
      <c r="F584" s="108"/>
      <c r="G584" s="108"/>
      <c r="H584" s="108"/>
      <c r="I584" s="108"/>
      <c r="J584" s="110"/>
      <c r="K584" s="111"/>
      <c r="L584" s="108" t="s">
        <v>770</v>
      </c>
      <c r="M584" s="112">
        <v>109.48734905000001</v>
      </c>
      <c r="N584" s="112">
        <v>21.47374383</v>
      </c>
      <c r="O584" s="111">
        <v>27.309226392401804</v>
      </c>
      <c r="P584" s="113">
        <v>1.4024000000000001</v>
      </c>
      <c r="Q584" s="17"/>
    </row>
    <row r="585" spans="1:17">
      <c r="A585" s="108"/>
      <c r="B585" s="108"/>
      <c r="C585" s="108"/>
      <c r="D585" s="108"/>
      <c r="E585" s="108"/>
      <c r="F585" s="108"/>
      <c r="G585" s="108"/>
      <c r="H585" s="108"/>
      <c r="I585" s="108"/>
      <c r="J585" s="110"/>
      <c r="K585" s="111"/>
      <c r="L585" s="108" t="s">
        <v>771</v>
      </c>
      <c r="M585" s="112">
        <v>109.48735449</v>
      </c>
      <c r="N585" s="112">
        <v>21.47371248</v>
      </c>
      <c r="O585" s="111">
        <v>30.825903974877498</v>
      </c>
      <c r="P585" s="113">
        <v>1.4304000000000001</v>
      </c>
      <c r="Q585" s="17"/>
    </row>
    <row r="586" spans="1:17">
      <c r="A586" s="108"/>
      <c r="B586" s="108"/>
      <c r="C586" s="108"/>
      <c r="D586" s="108"/>
      <c r="E586" s="108"/>
      <c r="F586" s="108"/>
      <c r="G586" s="108"/>
      <c r="H586" s="108"/>
      <c r="I586" s="108"/>
      <c r="J586" s="110"/>
      <c r="K586" s="111"/>
      <c r="L586" s="108" t="s">
        <v>772</v>
      </c>
      <c r="M586" s="112">
        <v>109.48735703</v>
      </c>
      <c r="N586" s="112">
        <v>21.473692020000001</v>
      </c>
      <c r="O586" s="111">
        <v>33.1062915297247</v>
      </c>
      <c r="P586" s="113">
        <v>1.2643999999999989</v>
      </c>
      <c r="Q586" s="17"/>
    </row>
    <row r="587" spans="1:17">
      <c r="A587" s="108"/>
      <c r="B587" s="108"/>
      <c r="C587" s="108"/>
      <c r="D587" s="108"/>
      <c r="E587" s="108"/>
      <c r="F587" s="108"/>
      <c r="G587" s="108"/>
      <c r="H587" s="108"/>
      <c r="I587" s="108"/>
      <c r="J587" s="110"/>
      <c r="K587" s="111"/>
      <c r="L587" s="108" t="s">
        <v>773</v>
      </c>
      <c r="M587" s="112">
        <v>109.48736253</v>
      </c>
      <c r="N587" s="112">
        <v>21.473654280000002</v>
      </c>
      <c r="O587" s="111">
        <v>37.324596390468201</v>
      </c>
      <c r="P587" s="113">
        <v>1.3723999999999998</v>
      </c>
      <c r="Q587" s="17"/>
    </row>
    <row r="588" spans="1:17">
      <c r="A588" s="108"/>
      <c r="B588" s="108"/>
      <c r="C588" s="108"/>
      <c r="D588" s="108"/>
      <c r="E588" s="108"/>
      <c r="F588" s="108"/>
      <c r="G588" s="108"/>
      <c r="H588" s="108"/>
      <c r="I588" s="108"/>
      <c r="J588" s="110"/>
      <c r="K588" s="111"/>
      <c r="L588" s="108" t="s">
        <v>774</v>
      </c>
      <c r="M588" s="112">
        <v>109.48736433000001</v>
      </c>
      <c r="N588" s="112">
        <v>21.473635810000001</v>
      </c>
      <c r="O588" s="111">
        <v>39.377132177447699</v>
      </c>
      <c r="P588" s="113">
        <v>1.3944000000000001</v>
      </c>
      <c r="Q588" s="17"/>
    </row>
    <row r="589" spans="1:17">
      <c r="A589" s="108"/>
      <c r="B589" s="108"/>
      <c r="C589" s="108"/>
      <c r="D589" s="108"/>
      <c r="E589" s="108"/>
      <c r="F589" s="108"/>
      <c r="G589" s="108"/>
      <c r="H589" s="108"/>
      <c r="I589" s="108"/>
      <c r="J589" s="110"/>
      <c r="K589" s="111"/>
      <c r="L589" s="108" t="s">
        <v>775</v>
      </c>
      <c r="M589" s="112">
        <v>109.48736859</v>
      </c>
      <c r="N589" s="112">
        <v>21.47360986</v>
      </c>
      <c r="O589" s="111">
        <v>42.284751024805601</v>
      </c>
      <c r="P589" s="113">
        <v>1.3024</v>
      </c>
      <c r="Q589" s="17"/>
    </row>
    <row r="590" spans="1:17">
      <c r="A590" s="108"/>
      <c r="B590" s="108"/>
      <c r="C590" s="108"/>
      <c r="D590" s="108"/>
      <c r="E590" s="108"/>
      <c r="F590" s="108"/>
      <c r="G590" s="108"/>
      <c r="H590" s="108"/>
      <c r="I590" s="108"/>
      <c r="J590" s="110"/>
      <c r="K590" s="111"/>
      <c r="L590" s="108" t="s">
        <v>776</v>
      </c>
      <c r="M590" s="112">
        <v>109.48737214000001</v>
      </c>
      <c r="N590" s="112">
        <v>21.47357856</v>
      </c>
      <c r="O590" s="111">
        <v>45.769539305757398</v>
      </c>
      <c r="P590" s="113">
        <v>1.3603999999999989</v>
      </c>
      <c r="Q590" s="17"/>
    </row>
    <row r="591" spans="1:17">
      <c r="A591" s="108"/>
      <c r="B591" s="108"/>
      <c r="C591" s="108"/>
      <c r="D591" s="108"/>
      <c r="E591" s="108"/>
      <c r="F591" s="108"/>
      <c r="G591" s="108"/>
      <c r="H591" s="108"/>
      <c r="I591" s="108"/>
      <c r="J591" s="110"/>
      <c r="K591" s="111"/>
      <c r="L591" s="108" t="s">
        <v>777</v>
      </c>
      <c r="M591" s="112">
        <v>109.48737583</v>
      </c>
      <c r="N591" s="112">
        <v>21.47355357</v>
      </c>
      <c r="O591" s="111">
        <v>48.563610102545901</v>
      </c>
      <c r="P591" s="113">
        <v>1.3223999999999991</v>
      </c>
      <c r="Q591" s="17"/>
    </row>
    <row r="592" spans="1:17">
      <c r="A592" s="108"/>
      <c r="B592" s="108"/>
      <c r="C592" s="108"/>
      <c r="D592" s="108"/>
      <c r="E592" s="108"/>
      <c r="F592" s="108"/>
      <c r="G592" s="108"/>
      <c r="H592" s="108"/>
      <c r="I592" s="108"/>
      <c r="J592" s="110"/>
      <c r="K592" s="111"/>
      <c r="L592" s="108" t="s">
        <v>778</v>
      </c>
      <c r="M592" s="112">
        <v>109.48737982</v>
      </c>
      <c r="N592" s="112">
        <v>21.473527220000001</v>
      </c>
      <c r="O592" s="111">
        <v>51.5106607369421</v>
      </c>
      <c r="P592" s="113">
        <v>1.3483999999999989</v>
      </c>
      <c r="Q592" s="17"/>
    </row>
    <row r="593" spans="1:36">
      <c r="A593" s="108"/>
      <c r="B593" s="108"/>
      <c r="C593" s="108"/>
      <c r="D593" s="108"/>
      <c r="E593" s="108"/>
      <c r="F593" s="108"/>
      <c r="G593" s="108"/>
      <c r="H593" s="108"/>
      <c r="I593" s="108"/>
      <c r="J593" s="110"/>
      <c r="K593" s="111"/>
      <c r="L593" s="108" t="s">
        <v>779</v>
      </c>
      <c r="M593" s="112">
        <v>109.48738804</v>
      </c>
      <c r="N593" s="112">
        <v>21.473472090000001</v>
      </c>
      <c r="O593" s="111">
        <v>57.676224312040702</v>
      </c>
      <c r="P593" s="113">
        <v>1.324400000000002</v>
      </c>
      <c r="Q593" s="17"/>
    </row>
    <row r="594" spans="1:36">
      <c r="A594" s="108"/>
      <c r="B594" s="108"/>
      <c r="C594" s="108"/>
      <c r="D594" s="108"/>
      <c r="E594" s="108"/>
      <c r="F594" s="108"/>
      <c r="G594" s="108"/>
      <c r="H594" s="108"/>
      <c r="I594" s="108"/>
      <c r="J594" s="110"/>
      <c r="K594" s="111"/>
      <c r="L594" s="108" t="s">
        <v>780</v>
      </c>
      <c r="M594" s="112">
        <v>109.48739539</v>
      </c>
      <c r="N594" s="112">
        <v>21.473413319999999</v>
      </c>
      <c r="O594" s="111">
        <v>64.228291679953699</v>
      </c>
      <c r="P594" s="113">
        <v>1.3113999999999999</v>
      </c>
      <c r="Q594" s="17"/>
    </row>
    <row r="595" spans="1:36">
      <c r="A595" s="108"/>
      <c r="B595" s="108"/>
      <c r="C595" s="108"/>
      <c r="D595" s="108"/>
      <c r="E595" s="108"/>
      <c r="F595" s="108"/>
      <c r="G595" s="108"/>
      <c r="H595" s="108"/>
      <c r="I595" s="108"/>
      <c r="J595" s="110"/>
      <c r="K595" s="111"/>
      <c r="L595" s="108" t="s">
        <v>781</v>
      </c>
      <c r="M595" s="112">
        <v>109.48740259</v>
      </c>
      <c r="N595" s="112">
        <v>21.47336623</v>
      </c>
      <c r="O595" s="111">
        <v>69.497462450820706</v>
      </c>
      <c r="P595" s="113">
        <v>1.2593999999999999</v>
      </c>
      <c r="Q595" s="17"/>
    </row>
    <row r="596" spans="1:36">
      <c r="A596" s="108">
        <v>12</v>
      </c>
      <c r="B596" s="109" t="s">
        <v>49</v>
      </c>
      <c r="C596" s="109" t="s">
        <v>0</v>
      </c>
      <c r="D596" s="114">
        <v>4505020132</v>
      </c>
      <c r="E596" s="115" t="s">
        <v>782</v>
      </c>
      <c r="F596" s="115" t="s">
        <v>783</v>
      </c>
      <c r="G596" s="115" t="s">
        <v>784</v>
      </c>
      <c r="H596" s="116" t="s">
        <v>785</v>
      </c>
      <c r="I596" s="117" t="s">
        <v>786</v>
      </c>
      <c r="J596" s="118">
        <v>209</v>
      </c>
      <c r="K596" s="119">
        <v>109.88</v>
      </c>
      <c r="L596" s="115" t="s">
        <v>787</v>
      </c>
      <c r="M596" s="120">
        <v>109.08927312</v>
      </c>
      <c r="N596" s="120">
        <v>21.013965280000001</v>
      </c>
      <c r="O596" s="121">
        <v>0</v>
      </c>
      <c r="P596" s="122">
        <v>2.2570000000000001</v>
      </c>
      <c r="Q596" s="17">
        <v>2.401441444096971E-2</v>
      </c>
      <c r="R596" s="15">
        <v>1.0424657608411201</v>
      </c>
      <c r="S596" s="15">
        <v>-0.06</v>
      </c>
      <c r="T596" s="15">
        <v>0.94</v>
      </c>
      <c r="U596" s="15">
        <v>0</v>
      </c>
      <c r="V596" s="15">
        <v>1.1000000000000001</v>
      </c>
      <c r="W596" s="14">
        <v>268</v>
      </c>
      <c r="X596" s="14">
        <v>4.4911414814814803</v>
      </c>
      <c r="Y596" s="15">
        <v>3.1470638986301398</v>
      </c>
      <c r="Z596" s="15">
        <v>207</v>
      </c>
      <c r="AA596" s="15" t="s">
        <v>760</v>
      </c>
      <c r="AB596" s="15">
        <v>0.15536335829553799</v>
      </c>
      <c r="AC596" s="16">
        <v>0.68637114700000001</v>
      </c>
      <c r="AD596" s="16">
        <v>3.8277399189999999</v>
      </c>
      <c r="AE596" s="14">
        <v>6.5299642958711299</v>
      </c>
      <c r="AF596" s="14">
        <v>1.36855823014961</v>
      </c>
      <c r="AG596" s="15">
        <v>15.933027499607499</v>
      </c>
      <c r="AH596" s="14">
        <v>0.68777427838636296</v>
      </c>
      <c r="AI596" s="15">
        <v>0.64673738000000003</v>
      </c>
      <c r="AJ596" s="15">
        <v>3.154164529</v>
      </c>
    </row>
    <row r="597" spans="1:36">
      <c r="A597" s="108"/>
      <c r="B597" s="108"/>
      <c r="C597" s="108"/>
      <c r="D597" s="114"/>
      <c r="E597" s="115"/>
      <c r="F597" s="115"/>
      <c r="G597" s="115"/>
      <c r="H597" s="116"/>
      <c r="I597" s="117"/>
      <c r="J597" s="118"/>
      <c r="K597" s="119"/>
      <c r="L597" s="115" t="s">
        <v>788</v>
      </c>
      <c r="M597" s="120">
        <v>109.08926302833299</v>
      </c>
      <c r="N597" s="120">
        <v>21.013948535000001</v>
      </c>
      <c r="O597" s="121">
        <v>2.130420146390799</v>
      </c>
      <c r="P597" s="122">
        <v>2.089</v>
      </c>
      <c r="Q597" s="17"/>
    </row>
    <row r="598" spans="1:36">
      <c r="A598" s="108"/>
      <c r="B598" s="108"/>
      <c r="C598" s="108"/>
      <c r="D598" s="114"/>
      <c r="E598" s="115"/>
      <c r="F598" s="115"/>
      <c r="G598" s="115"/>
      <c r="H598" s="116"/>
      <c r="I598" s="117"/>
      <c r="J598" s="118"/>
      <c r="K598" s="119"/>
      <c r="L598" s="115" t="s">
        <v>789</v>
      </c>
      <c r="M598" s="120">
        <v>109.089249188333</v>
      </c>
      <c r="N598" s="120">
        <v>21.013925610000001</v>
      </c>
      <c r="O598" s="121">
        <v>5.0487487773264004</v>
      </c>
      <c r="P598" s="122">
        <v>1.929</v>
      </c>
      <c r="Q598" s="17"/>
    </row>
    <row r="599" spans="1:36">
      <c r="A599" s="108"/>
      <c r="B599" s="108"/>
      <c r="C599" s="108"/>
      <c r="D599" s="114"/>
      <c r="E599" s="115"/>
      <c r="F599" s="115"/>
      <c r="G599" s="115"/>
      <c r="H599" s="116"/>
      <c r="I599" s="117"/>
      <c r="J599" s="118"/>
      <c r="K599" s="119"/>
      <c r="L599" s="115" t="s">
        <v>790</v>
      </c>
      <c r="M599" s="120">
        <v>109.08921550666599</v>
      </c>
      <c r="N599" s="120">
        <v>21.013870123333302</v>
      </c>
      <c r="O599" s="121">
        <v>12.121424720761899</v>
      </c>
      <c r="P599" s="122">
        <v>1.782</v>
      </c>
      <c r="Q599" s="17"/>
    </row>
    <row r="600" spans="1:36">
      <c r="A600" s="108"/>
      <c r="B600" s="108"/>
      <c r="C600" s="108"/>
      <c r="D600" s="114"/>
      <c r="E600" s="115"/>
      <c r="F600" s="115"/>
      <c r="G600" s="115"/>
      <c r="H600" s="116"/>
      <c r="I600" s="117"/>
      <c r="J600" s="118"/>
      <c r="K600" s="119"/>
      <c r="L600" s="115" t="s">
        <v>791</v>
      </c>
      <c r="M600" s="120">
        <v>109.08917494666601</v>
      </c>
      <c r="N600" s="120">
        <v>21.013802911666598</v>
      </c>
      <c r="O600" s="121">
        <v>20.675452836117202</v>
      </c>
      <c r="P600" s="122">
        <v>1.6220000000000001</v>
      </c>
      <c r="Q600" s="17"/>
    </row>
    <row r="601" spans="1:36">
      <c r="A601" s="108"/>
      <c r="B601" s="108"/>
      <c r="C601" s="108"/>
      <c r="D601" s="114"/>
      <c r="E601" s="115"/>
      <c r="F601" s="115"/>
      <c r="G601" s="115"/>
      <c r="H601" s="116"/>
      <c r="I601" s="117"/>
      <c r="J601" s="118"/>
      <c r="K601" s="119"/>
      <c r="L601" s="115" t="s">
        <v>792</v>
      </c>
      <c r="M601" s="120">
        <v>109.08913105333301</v>
      </c>
      <c r="N601" s="120">
        <v>21.013730280000001</v>
      </c>
      <c r="O601" s="121">
        <v>29.923185369071803</v>
      </c>
      <c r="P601" s="122">
        <v>1.4280000000000002</v>
      </c>
      <c r="Q601" s="17"/>
    </row>
    <row r="602" spans="1:36">
      <c r="A602" s="108"/>
      <c r="B602" s="108"/>
      <c r="C602" s="108"/>
      <c r="D602" s="114"/>
      <c r="E602" s="115"/>
      <c r="F602" s="115"/>
      <c r="G602" s="115"/>
      <c r="H602" s="116"/>
      <c r="I602" s="117"/>
      <c r="J602" s="118"/>
      <c r="K602" s="119"/>
      <c r="L602" s="115" t="s">
        <v>793</v>
      </c>
      <c r="M602" s="120">
        <v>109.089079965</v>
      </c>
      <c r="N602" s="120">
        <v>21.013646733333299</v>
      </c>
      <c r="O602" s="121">
        <v>40.590910993576202</v>
      </c>
      <c r="P602" s="122">
        <v>1.131</v>
      </c>
      <c r="Q602" s="17"/>
    </row>
    <row r="603" spans="1:36">
      <c r="A603" s="108"/>
      <c r="B603" s="108"/>
      <c r="C603" s="108"/>
      <c r="D603" s="114"/>
      <c r="E603" s="115"/>
      <c r="F603" s="115"/>
      <c r="G603" s="115"/>
      <c r="H603" s="116"/>
      <c r="I603" s="117"/>
      <c r="J603" s="118"/>
      <c r="K603" s="119"/>
      <c r="L603" s="115" t="s">
        <v>794</v>
      </c>
      <c r="M603" s="120">
        <v>109.08903779666601</v>
      </c>
      <c r="N603" s="120">
        <v>21.013576933333301</v>
      </c>
      <c r="O603" s="121">
        <v>49.477322249064798</v>
      </c>
      <c r="P603" s="122">
        <v>0.91199999999999903</v>
      </c>
      <c r="Q603" s="17"/>
    </row>
    <row r="604" spans="1:36">
      <c r="A604" s="108"/>
      <c r="B604" s="108"/>
      <c r="C604" s="108"/>
      <c r="D604" s="114"/>
      <c r="E604" s="115"/>
      <c r="F604" s="115"/>
      <c r="G604" s="115"/>
      <c r="H604" s="116"/>
      <c r="I604" s="117"/>
      <c r="J604" s="118"/>
      <c r="K604" s="119"/>
      <c r="L604" s="115" t="s">
        <v>795</v>
      </c>
      <c r="M604" s="120">
        <v>109.08899443999999</v>
      </c>
      <c r="N604" s="120">
        <v>21.0135041033333</v>
      </c>
      <c r="O604" s="121">
        <v>58.716274246079095</v>
      </c>
      <c r="P604" s="122">
        <v>0.67599999999999905</v>
      </c>
      <c r="Q604" s="17"/>
    </row>
    <row r="605" spans="1:36">
      <c r="A605" s="108"/>
      <c r="B605" s="108"/>
      <c r="C605" s="108"/>
      <c r="D605" s="114"/>
      <c r="E605" s="115"/>
      <c r="F605" s="115"/>
      <c r="G605" s="115"/>
      <c r="H605" s="116"/>
      <c r="I605" s="117"/>
      <c r="J605" s="118"/>
      <c r="K605" s="119"/>
      <c r="L605" s="115" t="s">
        <v>796</v>
      </c>
      <c r="M605" s="120">
        <v>109.08894788000001</v>
      </c>
      <c r="N605" s="120">
        <v>21.013427341666599</v>
      </c>
      <c r="O605" s="121">
        <v>68.498358788565497</v>
      </c>
      <c r="P605" s="122">
        <v>0.42699999999999971</v>
      </c>
      <c r="Q605" s="17"/>
    </row>
    <row r="606" spans="1:36">
      <c r="A606" s="108"/>
      <c r="B606" s="108"/>
      <c r="C606" s="108"/>
      <c r="D606" s="114"/>
      <c r="E606" s="115"/>
      <c r="F606" s="115"/>
      <c r="G606" s="115"/>
      <c r="H606" s="116"/>
      <c r="I606" s="117"/>
      <c r="J606" s="118"/>
      <c r="K606" s="119"/>
      <c r="L606" s="115" t="s">
        <v>797</v>
      </c>
      <c r="M606" s="120">
        <v>109.088910615</v>
      </c>
      <c r="N606" s="120">
        <v>21.0133666933333</v>
      </c>
      <c r="O606" s="121">
        <v>76.252666623799598</v>
      </c>
      <c r="P606" s="122">
        <v>0.20700000000000102</v>
      </c>
      <c r="Q606" s="17"/>
    </row>
    <row r="607" spans="1:36">
      <c r="A607" s="108"/>
      <c r="B607" s="108"/>
      <c r="C607" s="108"/>
      <c r="D607" s="114"/>
      <c r="E607" s="115"/>
      <c r="F607" s="115"/>
      <c r="G607" s="115"/>
      <c r="H607" s="116"/>
      <c r="I607" s="117"/>
      <c r="J607" s="118"/>
      <c r="K607" s="119"/>
      <c r="L607" s="115" t="s">
        <v>798</v>
      </c>
      <c r="M607" s="120">
        <v>109.08888536000001</v>
      </c>
      <c r="N607" s="120">
        <v>21.013325455</v>
      </c>
      <c r="O607" s="121">
        <v>81.519723866546101</v>
      </c>
      <c r="P607" s="122">
        <v>5.5000000000000049E-2</v>
      </c>
      <c r="Q607" s="17"/>
    </row>
    <row r="608" spans="1:36" s="48" customFormat="1" ht="16" thickBot="1">
      <c r="A608" s="123"/>
      <c r="B608" s="123"/>
      <c r="C608" s="123"/>
      <c r="D608" s="124"/>
      <c r="E608" s="125"/>
      <c r="F608" s="125"/>
      <c r="G608" s="125"/>
      <c r="H608" s="126"/>
      <c r="I608" s="127"/>
      <c r="J608" s="128"/>
      <c r="K608" s="129"/>
      <c r="L608" s="125" t="s">
        <v>799</v>
      </c>
      <c r="M608" s="130">
        <v>109.08881272000001</v>
      </c>
      <c r="N608" s="130">
        <v>21.0132044616666</v>
      </c>
      <c r="O608" s="131">
        <v>96.900134946868803</v>
      </c>
      <c r="P608" s="132">
        <v>-6.9999999999999951E-2</v>
      </c>
      <c r="Q608" s="133"/>
    </row>
    <row r="609" spans="1:36">
      <c r="A609" s="15">
        <v>1</v>
      </c>
      <c r="B609" s="89" t="s">
        <v>49</v>
      </c>
      <c r="C609" s="89" t="s">
        <v>0</v>
      </c>
      <c r="D609" s="108">
        <v>4601050011</v>
      </c>
      <c r="E609" s="15" t="s">
        <v>801</v>
      </c>
      <c r="F609" s="117" t="s">
        <v>802</v>
      </c>
      <c r="G609" s="135" t="s">
        <v>803</v>
      </c>
      <c r="H609" s="135" t="s">
        <v>804</v>
      </c>
      <c r="I609" s="108" t="s">
        <v>805</v>
      </c>
      <c r="J609" s="136">
        <v>104</v>
      </c>
      <c r="K609" s="136">
        <v>48.53</v>
      </c>
      <c r="L609" s="108" t="s">
        <v>806</v>
      </c>
      <c r="M609" s="137">
        <v>110.0930427</v>
      </c>
      <c r="N609" s="137">
        <v>19.986755769999998</v>
      </c>
      <c r="O609" s="113">
        <v>0</v>
      </c>
      <c r="P609" s="122">
        <v>1.2620000000000009</v>
      </c>
      <c r="Q609" s="12">
        <v>9.7084575698624762E-2</v>
      </c>
      <c r="R609" s="14">
        <v>0.96440000000000003</v>
      </c>
      <c r="S609" s="12">
        <v>5.2296443946923399E-2</v>
      </c>
      <c r="T609" s="12">
        <v>0.95</v>
      </c>
      <c r="U609" s="12">
        <v>0.06</v>
      </c>
      <c r="V609" s="33">
        <v>0.95</v>
      </c>
      <c r="W609" s="14">
        <v>337</v>
      </c>
      <c r="X609" s="14">
        <v>2.3332741703703701</v>
      </c>
      <c r="Y609" s="15">
        <v>1.61098029315068</v>
      </c>
      <c r="Z609" s="15">
        <v>51</v>
      </c>
      <c r="AA609" s="15" t="s">
        <v>162</v>
      </c>
      <c r="AB609" s="15">
        <v>0.337517139542242</v>
      </c>
      <c r="AC609" s="16">
        <v>0.25528162500000001</v>
      </c>
      <c r="AD609" s="16">
        <v>3.0855029690000002</v>
      </c>
      <c r="AE609" s="14">
        <v>7.6565501211233196</v>
      </c>
      <c r="AF609" s="14">
        <v>0.64831810786724797</v>
      </c>
      <c r="AG609" s="15">
        <v>14.83648</v>
      </c>
      <c r="AH609" s="15">
        <v>0.30474223161332198</v>
      </c>
      <c r="AI609" s="15">
        <v>0.23327689099999999</v>
      </c>
      <c r="AJ609" s="15">
        <v>3.1682074889999998</v>
      </c>
    </row>
    <row r="610" spans="1:36">
      <c r="D610" s="108"/>
      <c r="E610" s="108"/>
      <c r="F610" s="117"/>
      <c r="G610" s="135"/>
      <c r="H610" s="135"/>
      <c r="I610" s="108"/>
      <c r="J610" s="136"/>
      <c r="K610" s="136"/>
      <c r="L610" s="108" t="s">
        <v>807</v>
      </c>
      <c r="M610" s="137">
        <v>110.0930365</v>
      </c>
      <c r="N610" s="137">
        <v>19.986781350000001</v>
      </c>
      <c r="O610" s="113">
        <v>2.9068464388012352</v>
      </c>
      <c r="P610" s="122">
        <v>0.80200000000000005</v>
      </c>
      <c r="Q610" s="12"/>
    </row>
    <row r="611" spans="1:36">
      <c r="D611" s="108"/>
      <c r="E611" s="108"/>
      <c r="F611" s="117"/>
      <c r="G611" s="135"/>
      <c r="H611" s="135"/>
      <c r="I611" s="108"/>
      <c r="J611" s="136"/>
      <c r="K611" s="136"/>
      <c r="L611" s="108" t="s">
        <v>808</v>
      </c>
      <c r="M611" s="137">
        <v>110.09302820000001</v>
      </c>
      <c r="N611" s="137">
        <v>19.98681105</v>
      </c>
      <c r="O611" s="113">
        <v>6.3054005478747328</v>
      </c>
      <c r="P611" s="122">
        <v>0.32900000000000101</v>
      </c>
      <c r="Q611" s="12"/>
    </row>
    <row r="612" spans="1:36">
      <c r="D612" s="108"/>
      <c r="E612" s="108"/>
      <c r="F612" s="117"/>
      <c r="G612" s="135"/>
      <c r="H612" s="135"/>
      <c r="I612" s="108"/>
      <c r="J612" s="136"/>
      <c r="K612" s="136"/>
      <c r="L612" s="108" t="s">
        <v>809</v>
      </c>
      <c r="M612" s="137">
        <v>110.0930206</v>
      </c>
      <c r="N612" s="137">
        <v>19.986839849999999</v>
      </c>
      <c r="O612" s="113">
        <v>9.5905237618982362</v>
      </c>
      <c r="P612" s="122">
        <v>-0.10500000000000004</v>
      </c>
      <c r="Q612" s="12"/>
    </row>
    <row r="613" spans="1:36">
      <c r="D613" s="108"/>
      <c r="E613" s="108"/>
      <c r="F613" s="117"/>
      <c r="G613" s="135"/>
      <c r="H613" s="135"/>
      <c r="I613" s="108"/>
      <c r="J613" s="136"/>
      <c r="K613" s="136"/>
      <c r="L613" s="108" t="s">
        <v>810</v>
      </c>
      <c r="M613" s="137">
        <v>110.0930147</v>
      </c>
      <c r="N613" s="137">
        <v>19.986862240000001</v>
      </c>
      <c r="O613" s="113">
        <v>12.1456876964291</v>
      </c>
      <c r="P613" s="122">
        <v>-0.432999999999999</v>
      </c>
      <c r="Q613" s="12"/>
    </row>
    <row r="614" spans="1:36">
      <c r="D614" s="108"/>
      <c r="E614" s="108"/>
      <c r="F614" s="117"/>
      <c r="G614" s="135"/>
      <c r="H614" s="135"/>
      <c r="I614" s="108"/>
      <c r="J614" s="136"/>
      <c r="K614" s="136"/>
      <c r="L614" s="108" t="s">
        <v>811</v>
      </c>
      <c r="M614" s="137">
        <v>110.0930097</v>
      </c>
      <c r="N614" s="137">
        <v>19.986884230000001</v>
      </c>
      <c r="O614" s="113">
        <v>14.635282214039883</v>
      </c>
      <c r="P614" s="122">
        <v>-0.70199999999999996</v>
      </c>
      <c r="Q614" s="12"/>
    </row>
    <row r="615" spans="1:36">
      <c r="D615" s="108"/>
      <c r="E615" s="108"/>
      <c r="F615" s="117"/>
      <c r="G615" s="135"/>
      <c r="H615" s="135"/>
      <c r="I615" s="108"/>
      <c r="J615" s="136"/>
      <c r="K615" s="136"/>
      <c r="L615" s="108" t="s">
        <v>812</v>
      </c>
      <c r="M615" s="137">
        <v>110.09300349999999</v>
      </c>
      <c r="N615" s="137">
        <v>19.986907540000001</v>
      </c>
      <c r="O615" s="113">
        <v>17.294690747393798</v>
      </c>
      <c r="P615" s="122">
        <v>-0.86099999999999999</v>
      </c>
      <c r="Q615" s="12"/>
    </row>
    <row r="616" spans="1:36">
      <c r="D616" s="108"/>
      <c r="E616" s="108"/>
      <c r="F616" s="117"/>
      <c r="G616" s="135"/>
      <c r="H616" s="135"/>
      <c r="I616" s="108"/>
      <c r="J616" s="136"/>
      <c r="K616" s="136"/>
      <c r="L616" s="108" t="s">
        <v>813</v>
      </c>
      <c r="M616" s="137">
        <v>110.0929982</v>
      </c>
      <c r="N616" s="137">
        <v>19.986932849999999</v>
      </c>
      <c r="O616" s="113">
        <v>20.151001904829752</v>
      </c>
      <c r="P616" s="122">
        <v>-1.071</v>
      </c>
      <c r="Q616" s="12"/>
    </row>
    <row r="617" spans="1:36">
      <c r="D617" s="108"/>
      <c r="E617" s="108"/>
      <c r="F617" s="117"/>
      <c r="G617" s="135"/>
      <c r="H617" s="135"/>
      <c r="I617" s="108"/>
      <c r="J617" s="136"/>
      <c r="K617" s="136"/>
      <c r="L617" s="108" t="s">
        <v>814</v>
      </c>
      <c r="M617" s="137">
        <v>110.0929916</v>
      </c>
      <c r="N617" s="137">
        <v>19.986953979999999</v>
      </c>
      <c r="O617" s="113">
        <v>22.586043674716588</v>
      </c>
      <c r="P617" s="122">
        <v>-1.282</v>
      </c>
      <c r="Q617" s="12"/>
    </row>
    <row r="618" spans="1:36">
      <c r="D618" s="108"/>
      <c r="E618" s="108"/>
      <c r="F618" s="117"/>
      <c r="G618" s="135"/>
      <c r="H618" s="135"/>
      <c r="I618" s="108"/>
      <c r="J618" s="136"/>
      <c r="K618" s="136"/>
      <c r="L618" s="108" t="s">
        <v>815</v>
      </c>
      <c r="M618" s="137">
        <v>110.0929874</v>
      </c>
      <c r="N618" s="137">
        <v>19.9869725</v>
      </c>
      <c r="O618" s="113">
        <v>24.681862317667655</v>
      </c>
      <c r="P618" s="122">
        <v>-1.4350000000000001</v>
      </c>
      <c r="Q618" s="12"/>
    </row>
    <row r="619" spans="1:36">
      <c r="D619" s="108"/>
      <c r="E619" s="108"/>
      <c r="F619" s="117"/>
      <c r="G619" s="135"/>
      <c r="H619" s="135"/>
      <c r="I619" s="108"/>
      <c r="J619" s="136"/>
      <c r="K619" s="136"/>
      <c r="L619" s="108" t="s">
        <v>816</v>
      </c>
      <c r="M619" s="137">
        <v>110.0929852</v>
      </c>
      <c r="N619" s="137">
        <v>19.986982579999999</v>
      </c>
      <c r="O619" s="113">
        <v>25.822333322359693</v>
      </c>
      <c r="P619" s="122">
        <v>-1.534</v>
      </c>
      <c r="Q619" s="12"/>
    </row>
    <row r="620" spans="1:36">
      <c r="D620" s="108"/>
      <c r="E620" s="108"/>
      <c r="F620" s="117"/>
      <c r="G620" s="135"/>
      <c r="H620" s="135"/>
      <c r="I620" s="108"/>
      <c r="J620" s="136"/>
      <c r="K620" s="136"/>
      <c r="L620" s="108" t="s">
        <v>817</v>
      </c>
      <c r="M620" s="137">
        <v>110.09297770000001</v>
      </c>
      <c r="N620" s="137">
        <v>19.986999879999999</v>
      </c>
      <c r="O620" s="113">
        <v>27.866434571079981</v>
      </c>
      <c r="P620" s="122">
        <v>-1.6510000000000002</v>
      </c>
      <c r="Q620" s="12"/>
    </row>
    <row r="621" spans="1:36">
      <c r="D621" s="108"/>
      <c r="E621" s="108"/>
      <c r="F621" s="117"/>
      <c r="G621" s="135"/>
      <c r="H621" s="135"/>
      <c r="I621" s="108"/>
      <c r="J621" s="136"/>
      <c r="K621" s="136"/>
      <c r="L621" s="108" t="s">
        <v>818</v>
      </c>
      <c r="M621" s="137">
        <v>110.0929726</v>
      </c>
      <c r="N621" s="137">
        <v>19.98701543</v>
      </c>
      <c r="O621" s="113">
        <v>29.666968094057385</v>
      </c>
      <c r="P621" s="122">
        <v>-1.7040000000000002</v>
      </c>
      <c r="Q621" s="12"/>
    </row>
    <row r="622" spans="1:36">
      <c r="D622" s="108"/>
      <c r="E622" s="108"/>
      <c r="F622" s="117"/>
      <c r="G622" s="135"/>
      <c r="H622" s="135"/>
      <c r="I622" s="108"/>
      <c r="J622" s="136"/>
      <c r="K622" s="136"/>
      <c r="L622" s="108" t="s">
        <v>819</v>
      </c>
      <c r="M622" s="137">
        <v>110.09296550000001</v>
      </c>
      <c r="N622" s="137">
        <v>19.987030839999999</v>
      </c>
      <c r="O622" s="113">
        <v>31.508609663144799</v>
      </c>
      <c r="P622" s="122">
        <v>-1.7970000000000002</v>
      </c>
      <c r="Q622" s="12"/>
    </row>
    <row r="623" spans="1:36">
      <c r="A623" s="15">
        <v>1</v>
      </c>
      <c r="B623" s="89" t="s">
        <v>49</v>
      </c>
      <c r="C623" s="89" t="s">
        <v>0</v>
      </c>
      <c r="D623" s="108">
        <v>4601050011</v>
      </c>
      <c r="E623" s="15" t="s">
        <v>801</v>
      </c>
      <c r="F623" s="117" t="s">
        <v>802</v>
      </c>
      <c r="G623" s="135" t="s">
        <v>803</v>
      </c>
      <c r="H623" s="135" t="s">
        <v>804</v>
      </c>
      <c r="I623" s="108" t="s">
        <v>820</v>
      </c>
      <c r="J623" s="136">
        <v>124</v>
      </c>
      <c r="K623" s="136">
        <v>103.48</v>
      </c>
      <c r="L623" s="108" t="s">
        <v>821</v>
      </c>
      <c r="M623" s="137">
        <v>110.1185121</v>
      </c>
      <c r="N623" s="137">
        <v>19.995574550000001</v>
      </c>
      <c r="O623" s="113">
        <v>0</v>
      </c>
      <c r="P623" s="122">
        <v>1.3140000000000009</v>
      </c>
      <c r="Q623" s="12">
        <v>3.9018588209354638E-2</v>
      </c>
      <c r="R623" s="14">
        <v>0.68510000000000004</v>
      </c>
      <c r="S623" s="12">
        <v>0.54561350977114298</v>
      </c>
      <c r="T623" s="12">
        <v>1.22</v>
      </c>
      <c r="U623" s="12">
        <v>-0.22</v>
      </c>
      <c r="V623" s="33">
        <v>0.98</v>
      </c>
      <c r="W623" s="14">
        <v>337</v>
      </c>
      <c r="X623" s="14">
        <v>2.3332741703703701</v>
      </c>
      <c r="Y623" s="15">
        <v>1.61098029315068</v>
      </c>
      <c r="Z623" s="15">
        <v>51</v>
      </c>
      <c r="AA623" s="15" t="s">
        <v>162</v>
      </c>
      <c r="AB623" s="15">
        <v>0.337517139542242</v>
      </c>
      <c r="AC623" s="16">
        <v>0.25528162500000001</v>
      </c>
      <c r="AD623" s="16">
        <v>3.0855029690000002</v>
      </c>
      <c r="AE623" s="14">
        <v>7.6565501211233196</v>
      </c>
      <c r="AF623" s="14">
        <v>0.90305747322612595</v>
      </c>
      <c r="AG623" s="15">
        <v>10.651325</v>
      </c>
      <c r="AH623" s="15">
        <v>0.30474223161332198</v>
      </c>
      <c r="AI623" s="15">
        <v>0.23327689099999999</v>
      </c>
      <c r="AJ623" s="15">
        <v>3.1682074889999998</v>
      </c>
    </row>
    <row r="624" spans="1:36">
      <c r="D624" s="108"/>
      <c r="E624" s="108"/>
      <c r="F624" s="117"/>
      <c r="G624" s="135"/>
      <c r="H624" s="135"/>
      <c r="I624" s="108"/>
      <c r="J624" s="136"/>
      <c r="K624" s="136"/>
      <c r="L624" s="108" t="s">
        <v>822</v>
      </c>
      <c r="M624" s="137">
        <v>110.1184787</v>
      </c>
      <c r="N624" s="137">
        <v>19.995616699999999</v>
      </c>
      <c r="O624" s="113">
        <v>5.8269449181204607</v>
      </c>
      <c r="P624" s="122">
        <v>0.80800000000000005</v>
      </c>
      <c r="Q624" s="12"/>
    </row>
    <row r="625" spans="4:17">
      <c r="D625" s="108"/>
      <c r="E625" s="108"/>
      <c r="F625" s="117"/>
      <c r="G625" s="135"/>
      <c r="H625" s="135"/>
      <c r="I625" s="108"/>
      <c r="J625" s="136"/>
      <c r="K625" s="136"/>
      <c r="L625" s="108" t="s">
        <v>823</v>
      </c>
      <c r="M625" s="137">
        <v>110.1184626</v>
      </c>
      <c r="N625" s="137">
        <v>19.995636340000001</v>
      </c>
      <c r="O625" s="113">
        <v>8.5692501491969182</v>
      </c>
      <c r="P625" s="122">
        <v>0.64200000000000201</v>
      </c>
      <c r="Q625" s="12"/>
    </row>
    <row r="626" spans="4:17">
      <c r="D626" s="108"/>
      <c r="E626" s="108"/>
      <c r="F626" s="117"/>
      <c r="G626" s="135"/>
      <c r="H626" s="135"/>
      <c r="I626" s="108"/>
      <c r="J626" s="136"/>
      <c r="K626" s="136"/>
      <c r="L626" s="108" t="s">
        <v>824</v>
      </c>
      <c r="M626" s="137">
        <v>110.11844670000001</v>
      </c>
      <c r="N626" s="137">
        <v>19.995656060000002</v>
      </c>
      <c r="O626" s="113">
        <v>11.311582393730099</v>
      </c>
      <c r="P626" s="122">
        <v>0.39200000000000168</v>
      </c>
      <c r="Q626" s="12"/>
    </row>
    <row r="627" spans="4:17">
      <c r="D627" s="108"/>
      <c r="E627" s="108"/>
      <c r="F627" s="117"/>
      <c r="G627" s="135"/>
      <c r="H627" s="135"/>
      <c r="I627" s="108"/>
      <c r="J627" s="136"/>
      <c r="K627" s="136"/>
      <c r="L627" s="108" t="s">
        <v>825</v>
      </c>
      <c r="M627" s="137">
        <v>110.1184308</v>
      </c>
      <c r="N627" s="137">
        <v>19.995675729999999</v>
      </c>
      <c r="O627" s="113">
        <v>14.049565742837743</v>
      </c>
      <c r="P627" s="122">
        <v>0.124000000000001</v>
      </c>
      <c r="Q627" s="12"/>
    </row>
    <row r="628" spans="4:17">
      <c r="D628" s="108"/>
      <c r="E628" s="108"/>
      <c r="F628" s="117"/>
      <c r="G628" s="135"/>
      <c r="H628" s="135"/>
      <c r="I628" s="108"/>
      <c r="J628" s="136"/>
      <c r="K628" s="136"/>
      <c r="L628" s="108" t="s">
        <v>826</v>
      </c>
      <c r="M628" s="137">
        <v>110.11841149999999</v>
      </c>
      <c r="N628" s="137">
        <v>19.995697920000001</v>
      </c>
      <c r="O628" s="113">
        <v>17.223325616253533</v>
      </c>
      <c r="P628" s="122">
        <v>-3.4999999999999976E-2</v>
      </c>
      <c r="Q628" s="12"/>
    </row>
    <row r="629" spans="4:17">
      <c r="D629" s="108"/>
      <c r="E629" s="108"/>
      <c r="F629" s="117"/>
      <c r="G629" s="135"/>
      <c r="H629" s="135"/>
      <c r="I629" s="108"/>
      <c r="J629" s="136"/>
      <c r="K629" s="136"/>
      <c r="L629" s="108" t="s">
        <v>827</v>
      </c>
      <c r="M629" s="137">
        <v>110.11839620000001</v>
      </c>
      <c r="N629" s="137">
        <v>19.99571113</v>
      </c>
      <c r="O629" s="113">
        <v>19.343363885887214</v>
      </c>
      <c r="P629" s="122">
        <v>-0.14399999999999996</v>
      </c>
      <c r="Q629" s="12"/>
    </row>
    <row r="630" spans="4:17">
      <c r="D630" s="108"/>
      <c r="E630" s="108"/>
      <c r="F630" s="117"/>
      <c r="G630" s="135"/>
      <c r="H630" s="135"/>
      <c r="I630" s="108"/>
      <c r="J630" s="136"/>
      <c r="K630" s="136"/>
      <c r="L630" s="108" t="s">
        <v>828</v>
      </c>
      <c r="M630" s="137">
        <v>110.1183805</v>
      </c>
      <c r="N630" s="137">
        <v>19.99572573</v>
      </c>
      <c r="O630" s="113">
        <v>21.615142072077191</v>
      </c>
      <c r="P630" s="122">
        <v>-0.24899999999999795</v>
      </c>
      <c r="Q630" s="12"/>
    </row>
    <row r="631" spans="4:17">
      <c r="D631" s="108"/>
      <c r="E631" s="108"/>
      <c r="F631" s="117"/>
      <c r="G631" s="135"/>
      <c r="H631" s="135"/>
      <c r="I631" s="108"/>
      <c r="J631" s="136"/>
      <c r="K631" s="136"/>
      <c r="L631" s="108" t="s">
        <v>829</v>
      </c>
      <c r="M631" s="137">
        <v>110.11836769999999</v>
      </c>
      <c r="N631" s="137">
        <v>19.995739</v>
      </c>
      <c r="O631" s="113">
        <v>23.589078317700562</v>
      </c>
      <c r="P631" s="122">
        <v>-0.32899999999999802</v>
      </c>
      <c r="Q631" s="12"/>
    </row>
    <row r="632" spans="4:17">
      <c r="D632" s="108"/>
      <c r="E632" s="108"/>
      <c r="F632" s="117"/>
      <c r="G632" s="135"/>
      <c r="H632" s="135"/>
      <c r="I632" s="108"/>
      <c r="J632" s="136"/>
      <c r="K632" s="136"/>
      <c r="L632" s="108" t="s">
        <v>830</v>
      </c>
      <c r="M632" s="137">
        <v>110.118354</v>
      </c>
      <c r="N632" s="137">
        <v>19.99575243</v>
      </c>
      <c r="O632" s="113">
        <v>25.636290658314131</v>
      </c>
      <c r="P632" s="122">
        <v>-0.42699999999999899</v>
      </c>
      <c r="Q632" s="12"/>
    </row>
    <row r="633" spans="4:17">
      <c r="D633" s="108"/>
      <c r="E633" s="108"/>
      <c r="F633" s="117"/>
      <c r="G633" s="135"/>
      <c r="H633" s="135"/>
      <c r="I633" s="108"/>
      <c r="J633" s="136"/>
      <c r="K633" s="136"/>
      <c r="L633" s="108" t="s">
        <v>831</v>
      </c>
      <c r="M633" s="137">
        <v>110.1183388</v>
      </c>
      <c r="N633" s="137">
        <v>19.995767610000001</v>
      </c>
      <c r="O633" s="113">
        <v>27.937551145344948</v>
      </c>
      <c r="P633" s="122">
        <v>-0.53800000000000003</v>
      </c>
      <c r="Q633" s="12"/>
    </row>
    <row r="634" spans="4:17">
      <c r="D634" s="108"/>
      <c r="E634" s="108"/>
      <c r="F634" s="117"/>
      <c r="G634" s="135"/>
      <c r="H634" s="135"/>
      <c r="I634" s="108"/>
      <c r="J634" s="136"/>
      <c r="K634" s="136"/>
      <c r="L634" s="108" t="s">
        <v>832</v>
      </c>
      <c r="M634" s="137">
        <v>110.1183243</v>
      </c>
      <c r="N634" s="137">
        <v>19.995783840000001</v>
      </c>
      <c r="O634" s="113">
        <v>30.281871849947251</v>
      </c>
      <c r="P634" s="122">
        <v>-0.61699999999999999</v>
      </c>
      <c r="Q634" s="12"/>
    </row>
    <row r="635" spans="4:17">
      <c r="D635" s="108"/>
      <c r="E635" s="108"/>
      <c r="F635" s="117"/>
      <c r="G635" s="135"/>
      <c r="H635" s="135"/>
      <c r="I635" s="108"/>
      <c r="J635" s="136"/>
      <c r="K635" s="136"/>
      <c r="L635" s="108" t="s">
        <v>833</v>
      </c>
      <c r="M635" s="137">
        <v>110.11830930000001</v>
      </c>
      <c r="N635" s="137">
        <v>19.995802210000001</v>
      </c>
      <c r="O635" s="113">
        <v>32.850499408196484</v>
      </c>
      <c r="P635" s="122">
        <v>-0.70500000000000007</v>
      </c>
      <c r="Q635" s="12"/>
    </row>
    <row r="636" spans="4:17">
      <c r="D636" s="108"/>
      <c r="E636" s="108"/>
      <c r="F636" s="117"/>
      <c r="G636" s="135"/>
      <c r="H636" s="135"/>
      <c r="I636" s="108"/>
      <c r="J636" s="136"/>
      <c r="K636" s="136"/>
      <c r="L636" s="108" t="s">
        <v>834</v>
      </c>
      <c r="M636" s="137">
        <v>110.1182968</v>
      </c>
      <c r="N636" s="137">
        <v>19.995817760000001</v>
      </c>
      <c r="O636" s="113">
        <v>35.01684252917174</v>
      </c>
      <c r="P636" s="122">
        <v>-0.76400000000000001</v>
      </c>
      <c r="Q636" s="12"/>
    </row>
    <row r="637" spans="4:17">
      <c r="D637" s="108"/>
      <c r="E637" s="108"/>
      <c r="F637" s="117"/>
      <c r="G637" s="135"/>
      <c r="H637" s="135"/>
      <c r="I637" s="108"/>
      <c r="J637" s="136"/>
      <c r="K637" s="136"/>
      <c r="L637" s="108" t="s">
        <v>835</v>
      </c>
      <c r="M637" s="137">
        <v>110.11828420000001</v>
      </c>
      <c r="N637" s="137">
        <v>19.995835710000001</v>
      </c>
      <c r="O637" s="113">
        <v>37.397113701732508</v>
      </c>
      <c r="P637" s="122">
        <v>-0.84099999999999997</v>
      </c>
      <c r="Q637" s="12"/>
    </row>
    <row r="638" spans="4:17">
      <c r="D638" s="108"/>
      <c r="E638" s="108"/>
      <c r="F638" s="117"/>
      <c r="G638" s="135"/>
      <c r="H638" s="135"/>
      <c r="I638" s="108"/>
      <c r="J638" s="136"/>
      <c r="K638" s="136"/>
      <c r="L638" s="108" t="s">
        <v>836</v>
      </c>
      <c r="M638" s="137">
        <v>110.1182697</v>
      </c>
      <c r="N638" s="137">
        <v>19.995856270000001</v>
      </c>
      <c r="O638" s="113">
        <v>40.129740125260156</v>
      </c>
      <c r="P638" s="122">
        <v>-0.90000000000000013</v>
      </c>
      <c r="Q638" s="12"/>
    </row>
    <row r="639" spans="4:17">
      <c r="D639" s="108"/>
      <c r="E639" s="108"/>
      <c r="F639" s="117"/>
      <c r="G639" s="135"/>
      <c r="H639" s="135"/>
      <c r="I639" s="108"/>
      <c r="J639" s="136"/>
      <c r="K639" s="136"/>
      <c r="L639" s="108" t="s">
        <v>837</v>
      </c>
      <c r="M639" s="137">
        <v>110.11825519999999</v>
      </c>
      <c r="N639" s="137">
        <v>19.9958767</v>
      </c>
      <c r="O639" s="113">
        <v>42.850745531010148</v>
      </c>
      <c r="P639" s="122">
        <v>-0.95100000000000007</v>
      </c>
      <c r="Q639" s="12"/>
    </row>
    <row r="640" spans="4:17">
      <c r="D640" s="108"/>
      <c r="E640" s="108"/>
      <c r="F640" s="117"/>
      <c r="G640" s="135"/>
      <c r="H640" s="135"/>
      <c r="I640" s="108"/>
      <c r="J640" s="136"/>
      <c r="K640" s="136"/>
      <c r="L640" s="108" t="s">
        <v>838</v>
      </c>
      <c r="M640" s="137">
        <v>110.1182417</v>
      </c>
      <c r="N640" s="137">
        <v>19.995898459999999</v>
      </c>
      <c r="O640" s="113">
        <v>45.62743517165849</v>
      </c>
      <c r="P640" s="122">
        <v>-1.0250000000000001</v>
      </c>
      <c r="Q640" s="12"/>
    </row>
    <row r="641" spans="1:36">
      <c r="D641" s="108"/>
      <c r="E641" s="108"/>
      <c r="F641" s="117"/>
      <c r="G641" s="135"/>
      <c r="H641" s="135"/>
      <c r="I641" s="108"/>
      <c r="J641" s="136"/>
      <c r="K641" s="136"/>
      <c r="L641" s="108" t="s">
        <v>839</v>
      </c>
      <c r="M641" s="137">
        <v>110.11822960000001</v>
      </c>
      <c r="N641" s="137">
        <v>19.995918880000001</v>
      </c>
      <c r="O641" s="113">
        <v>48.195951746295691</v>
      </c>
      <c r="P641" s="122">
        <v>-1.0609999999999999</v>
      </c>
      <c r="Q641" s="12"/>
    </row>
    <row r="642" spans="1:36">
      <c r="D642" s="108"/>
      <c r="E642" s="108"/>
      <c r="F642" s="117"/>
      <c r="G642" s="135"/>
      <c r="H642" s="135"/>
      <c r="I642" s="108"/>
      <c r="J642" s="136"/>
      <c r="K642" s="136"/>
      <c r="L642" s="108" t="s">
        <v>840</v>
      </c>
      <c r="M642" s="137">
        <v>110.1182203</v>
      </c>
      <c r="N642" s="137">
        <v>19.995941940000002</v>
      </c>
      <c r="O642" s="113">
        <v>50.834453303786319</v>
      </c>
      <c r="P642" s="122">
        <v>-1.1040000000000001</v>
      </c>
      <c r="Q642" s="12"/>
    </row>
    <row r="643" spans="1:36">
      <c r="D643" s="108"/>
      <c r="E643" s="108"/>
      <c r="F643" s="117"/>
      <c r="G643" s="135"/>
      <c r="H643" s="135"/>
      <c r="I643" s="108"/>
      <c r="J643" s="136"/>
      <c r="K643" s="136"/>
      <c r="L643" s="108" t="s">
        <v>841</v>
      </c>
      <c r="M643" s="137">
        <v>110.11820969999999</v>
      </c>
      <c r="N643" s="137">
        <v>19.995966159999998</v>
      </c>
      <c r="O643" s="113">
        <v>53.666549130793143</v>
      </c>
      <c r="P643" s="122">
        <v>-1.151</v>
      </c>
      <c r="Q643" s="12"/>
    </row>
    <row r="644" spans="1:36">
      <c r="D644" s="108"/>
      <c r="E644" s="108"/>
      <c r="F644" s="117"/>
      <c r="G644" s="135"/>
      <c r="H644" s="135"/>
      <c r="I644" s="108"/>
      <c r="J644" s="136"/>
      <c r="K644" s="136"/>
      <c r="L644" s="108" t="s">
        <v>842</v>
      </c>
      <c r="M644" s="137">
        <v>110.1181965</v>
      </c>
      <c r="N644" s="137">
        <v>19.995991140000001</v>
      </c>
      <c r="O644" s="113">
        <v>56.71871127675638</v>
      </c>
      <c r="P644" s="122">
        <v>-1.171</v>
      </c>
      <c r="Q644" s="12"/>
    </row>
    <row r="645" spans="1:36">
      <c r="D645" s="108"/>
      <c r="E645" s="108"/>
      <c r="F645" s="117"/>
      <c r="G645" s="135"/>
      <c r="H645" s="135"/>
      <c r="I645" s="108"/>
      <c r="J645" s="136"/>
      <c r="K645" s="136"/>
      <c r="L645" s="108" t="s">
        <v>843</v>
      </c>
      <c r="M645" s="137">
        <v>110.118183</v>
      </c>
      <c r="N645" s="137">
        <v>19.996015320000001</v>
      </c>
      <c r="O645" s="113">
        <v>59.723434300854436</v>
      </c>
      <c r="P645" s="122">
        <v>-1.202</v>
      </c>
      <c r="Q645" s="12"/>
    </row>
    <row r="646" spans="1:36">
      <c r="D646" s="108"/>
      <c r="E646" s="108"/>
      <c r="F646" s="117"/>
      <c r="G646" s="135"/>
      <c r="H646" s="135"/>
      <c r="I646" s="108"/>
      <c r="J646" s="136"/>
      <c r="K646" s="136"/>
      <c r="L646" s="108" t="s">
        <v>844</v>
      </c>
      <c r="M646" s="137">
        <v>110.11817139999999</v>
      </c>
      <c r="N646" s="137">
        <v>19.996035259999999</v>
      </c>
      <c r="O646" s="113">
        <v>62.233782754425249</v>
      </c>
      <c r="P646" s="122">
        <v>-1.2490000000000001</v>
      </c>
      <c r="Q646" s="12"/>
    </row>
    <row r="647" spans="1:36">
      <c r="D647" s="108"/>
      <c r="E647" s="108"/>
      <c r="F647" s="117"/>
      <c r="G647" s="135"/>
      <c r="H647" s="135"/>
      <c r="I647" s="108"/>
      <c r="J647" s="136"/>
      <c r="K647" s="136"/>
      <c r="L647" s="108" t="s">
        <v>845</v>
      </c>
      <c r="M647" s="137">
        <v>110.11815780000001</v>
      </c>
      <c r="N647" s="137">
        <v>19.99605348</v>
      </c>
      <c r="O647" s="113">
        <v>64.702884429615452</v>
      </c>
      <c r="P647" s="122">
        <v>-1.2670000000000001</v>
      </c>
      <c r="Q647" s="12"/>
    </row>
    <row r="648" spans="1:36">
      <c r="D648" s="108"/>
      <c r="E648" s="108"/>
      <c r="F648" s="117"/>
      <c r="G648" s="135"/>
      <c r="H648" s="135"/>
      <c r="I648" s="108"/>
      <c r="J648" s="136"/>
      <c r="K648" s="136"/>
      <c r="L648" s="108" t="s">
        <v>846</v>
      </c>
      <c r="M648" s="137">
        <v>110.11814320000001</v>
      </c>
      <c r="N648" s="137">
        <v>19.996073880000001</v>
      </c>
      <c r="O648" s="113">
        <v>67.429400210057409</v>
      </c>
      <c r="P648" s="122">
        <v>-1.3169999999999999</v>
      </c>
      <c r="Q648" s="12"/>
    </row>
    <row r="649" spans="1:36">
      <c r="A649" s="15">
        <v>2</v>
      </c>
      <c r="B649" s="89" t="s">
        <v>49</v>
      </c>
      <c r="C649" s="89" t="s">
        <v>0</v>
      </c>
      <c r="D649" s="108">
        <v>4601080041</v>
      </c>
      <c r="E649" s="138" t="s">
        <v>847</v>
      </c>
      <c r="F649" s="135" t="s">
        <v>848</v>
      </c>
      <c r="G649" s="135" t="s">
        <v>803</v>
      </c>
      <c r="H649" s="135" t="s">
        <v>849</v>
      </c>
      <c r="I649" s="108" t="s">
        <v>850</v>
      </c>
      <c r="J649" s="136">
        <v>60</v>
      </c>
      <c r="K649" s="136">
        <v>74.819999999999993</v>
      </c>
      <c r="L649" s="108" t="s">
        <v>851</v>
      </c>
      <c r="M649" s="137">
        <v>110.39131371000001</v>
      </c>
      <c r="N649" s="137">
        <v>20.075536710000002</v>
      </c>
      <c r="O649" s="113">
        <v>0</v>
      </c>
      <c r="P649" s="122">
        <v>0.96860499999999994</v>
      </c>
      <c r="Q649" s="12">
        <v>0.11749681778776766</v>
      </c>
      <c r="R649" s="14">
        <v>0.42449999999999999</v>
      </c>
      <c r="S649" s="12">
        <v>1.2361635411090499</v>
      </c>
      <c r="T649" s="12">
        <v>0.49</v>
      </c>
      <c r="U649" s="12">
        <v>0.04</v>
      </c>
      <c r="V649" s="12">
        <v>1</v>
      </c>
      <c r="W649" s="14">
        <v>282</v>
      </c>
      <c r="X649" s="14">
        <v>1.84507496</v>
      </c>
      <c r="Y649" s="15">
        <v>1.3472991726027399</v>
      </c>
      <c r="Z649" s="15">
        <v>47</v>
      </c>
      <c r="AA649" s="15" t="s">
        <v>162</v>
      </c>
      <c r="AB649" s="15">
        <v>0.63073515451956497</v>
      </c>
      <c r="AC649" s="16">
        <v>0.50228098700000001</v>
      </c>
      <c r="AD649" s="16">
        <v>3.9512486450000002</v>
      </c>
      <c r="AE649" s="14">
        <v>3.5570891815914698</v>
      </c>
      <c r="AF649" s="14">
        <v>2.1866248854179702</v>
      </c>
      <c r="AG649" s="15">
        <v>6.3325624999999999</v>
      </c>
      <c r="AH649" s="15">
        <v>0.51870359887195705</v>
      </c>
      <c r="AI649" s="15">
        <v>0.41708930500000002</v>
      </c>
      <c r="AJ649" s="15">
        <v>3.745980308</v>
      </c>
    </row>
    <row r="650" spans="1:36">
      <c r="D650" s="108"/>
      <c r="E650" s="135"/>
      <c r="F650" s="135"/>
      <c r="G650" s="135"/>
      <c r="H650" s="135"/>
      <c r="I650" s="108"/>
      <c r="J650" s="136"/>
      <c r="K650" s="136"/>
      <c r="L650" s="108" t="s">
        <v>852</v>
      </c>
      <c r="M650" s="137">
        <v>110.39132771</v>
      </c>
      <c r="N650" s="137">
        <v>20.075558910000002</v>
      </c>
      <c r="O650" s="113">
        <v>2.8613962403181148</v>
      </c>
      <c r="P650" s="122">
        <v>0.58360500000000004</v>
      </c>
      <c r="Q650" s="12"/>
    </row>
    <row r="651" spans="1:36">
      <c r="D651" s="108"/>
      <c r="E651" s="135"/>
      <c r="F651" s="135"/>
      <c r="G651" s="135"/>
      <c r="H651" s="135"/>
      <c r="I651" s="108"/>
      <c r="J651" s="136"/>
      <c r="K651" s="136"/>
      <c r="L651" s="108" t="s">
        <v>853</v>
      </c>
      <c r="M651" s="137">
        <v>110.39133884</v>
      </c>
      <c r="N651" s="137">
        <v>20.07558088</v>
      </c>
      <c r="O651" s="113">
        <v>5.5473453867371632</v>
      </c>
      <c r="P651" s="122">
        <v>0.27860499999999999</v>
      </c>
      <c r="Q651" s="12"/>
    </row>
    <row r="652" spans="1:36">
      <c r="D652" s="108"/>
      <c r="E652" s="135"/>
      <c r="F652" s="135"/>
      <c r="G652" s="135"/>
      <c r="H652" s="135"/>
      <c r="I652" s="108"/>
      <c r="J652" s="136"/>
      <c r="K652" s="136"/>
      <c r="L652" s="108" t="s">
        <v>854</v>
      </c>
      <c r="M652" s="137">
        <v>110.39134507</v>
      </c>
      <c r="N652" s="137">
        <v>20.07559766</v>
      </c>
      <c r="O652" s="113">
        <v>7.4818469611410308</v>
      </c>
      <c r="P652" s="122">
        <v>0.10760500000000001</v>
      </c>
      <c r="Q652" s="12"/>
    </row>
    <row r="653" spans="1:36">
      <c r="D653" s="108"/>
      <c r="E653" s="135"/>
      <c r="F653" s="135"/>
      <c r="G653" s="135"/>
      <c r="H653" s="135"/>
      <c r="I653" s="108"/>
      <c r="J653" s="136"/>
      <c r="K653" s="136"/>
      <c r="L653" s="108" t="s">
        <v>855</v>
      </c>
      <c r="M653" s="137">
        <v>110.39135108000001</v>
      </c>
      <c r="N653" s="137">
        <v>20.075613860000001</v>
      </c>
      <c r="O653" s="113">
        <v>9.3501653625891095</v>
      </c>
      <c r="P653" s="122">
        <v>-8.3395000000000052E-2</v>
      </c>
      <c r="Q653" s="12"/>
    </row>
    <row r="654" spans="1:36">
      <c r="D654" s="108"/>
      <c r="E654" s="135"/>
      <c r="F654" s="135"/>
      <c r="G654" s="135"/>
      <c r="H654" s="135"/>
      <c r="I654" s="108"/>
      <c r="J654" s="136"/>
      <c r="K654" s="136"/>
      <c r="L654" s="108" t="s">
        <v>856</v>
      </c>
      <c r="M654" s="137">
        <v>110.39135924999999</v>
      </c>
      <c r="N654" s="137">
        <v>20.075632939999998</v>
      </c>
      <c r="O654" s="113">
        <v>11.608825036127939</v>
      </c>
      <c r="P654" s="122">
        <v>-0.395395</v>
      </c>
      <c r="Q654" s="12"/>
    </row>
    <row r="655" spans="1:36">
      <c r="A655" s="15">
        <v>2</v>
      </c>
      <c r="B655" s="89" t="s">
        <v>49</v>
      </c>
      <c r="C655" s="89" t="s">
        <v>0</v>
      </c>
      <c r="D655" s="108">
        <v>4601080041</v>
      </c>
      <c r="E655" s="135" t="s">
        <v>847</v>
      </c>
      <c r="F655" s="135" t="s">
        <v>848</v>
      </c>
      <c r="G655" s="135" t="s">
        <v>803</v>
      </c>
      <c r="H655" s="135" t="s">
        <v>849</v>
      </c>
      <c r="I655" s="108" t="s">
        <v>857</v>
      </c>
      <c r="J655" s="136">
        <v>62</v>
      </c>
      <c r="K655" s="136">
        <v>81.97</v>
      </c>
      <c r="L655" s="108" t="s">
        <v>858</v>
      </c>
      <c r="M655" s="137">
        <v>110.40224120000001</v>
      </c>
      <c r="N655" s="137">
        <v>20.069626970000002</v>
      </c>
      <c r="O655" s="113">
        <v>0</v>
      </c>
      <c r="P655" s="122">
        <v>1.312605</v>
      </c>
      <c r="Q655" s="12">
        <v>5.5628634154039763E-2</v>
      </c>
      <c r="R655" s="14">
        <v>0.41449999999999998</v>
      </c>
      <c r="S655" s="12">
        <v>1.2705559931663399</v>
      </c>
      <c r="T655" s="12">
        <v>0.41</v>
      </c>
      <c r="U655" s="12">
        <v>-0.09</v>
      </c>
      <c r="V655" s="12">
        <v>1.06</v>
      </c>
      <c r="W655" s="14">
        <v>282</v>
      </c>
      <c r="X655" s="14">
        <v>1.84507496</v>
      </c>
      <c r="Y655" s="15">
        <v>1.3472991726027399</v>
      </c>
      <c r="Z655" s="15">
        <v>47</v>
      </c>
      <c r="AA655" s="15" t="s">
        <v>162</v>
      </c>
      <c r="AB655" s="15">
        <v>0.63073515451956497</v>
      </c>
      <c r="AC655" s="16">
        <v>0.50228098700000001</v>
      </c>
      <c r="AD655" s="16">
        <v>3.9512486450000002</v>
      </c>
      <c r="AE655" s="14">
        <v>3.5570891815914698</v>
      </c>
      <c r="AF655" s="14">
        <v>2.2483413803264201</v>
      </c>
      <c r="AG655" s="15">
        <v>6.1587350000000001</v>
      </c>
      <c r="AH655" s="15">
        <v>0.51870359887195705</v>
      </c>
      <c r="AI655" s="15">
        <v>0.41708930500000002</v>
      </c>
      <c r="AJ655" s="15">
        <v>3.745980308</v>
      </c>
    </row>
    <row r="656" spans="1:36">
      <c r="D656" s="108"/>
      <c r="E656" s="135"/>
      <c r="F656" s="135"/>
      <c r="G656" s="135"/>
      <c r="H656" s="135"/>
      <c r="I656" s="108"/>
      <c r="J656" s="136"/>
      <c r="K656" s="136"/>
      <c r="L656" s="108" t="s">
        <v>859</v>
      </c>
      <c r="M656" s="137">
        <v>110.40225571000001</v>
      </c>
      <c r="N656" s="137">
        <v>20.069652959999999</v>
      </c>
      <c r="O656" s="113">
        <v>3.2520055165460136</v>
      </c>
      <c r="P656" s="122">
        <v>0.88260500000000008</v>
      </c>
      <c r="Q656" s="12"/>
    </row>
    <row r="657" spans="1:36">
      <c r="D657" s="108"/>
      <c r="E657" s="135"/>
      <c r="F657" s="135"/>
      <c r="G657" s="135"/>
      <c r="H657" s="135"/>
      <c r="I657" s="108"/>
      <c r="J657" s="136"/>
      <c r="K657" s="136"/>
      <c r="L657" s="108" t="s">
        <v>860</v>
      </c>
      <c r="M657" s="137">
        <v>110.40227126000001</v>
      </c>
      <c r="N657" s="137">
        <v>20.06967843</v>
      </c>
      <c r="O657" s="113">
        <v>6.5063653762849398</v>
      </c>
      <c r="P657" s="122">
        <v>0.57160500000000003</v>
      </c>
      <c r="Q657" s="12"/>
    </row>
    <row r="658" spans="1:36">
      <c r="D658" s="108"/>
      <c r="E658" s="135"/>
      <c r="F658" s="135"/>
      <c r="G658" s="135"/>
      <c r="H658" s="135"/>
      <c r="I658" s="108"/>
      <c r="J658" s="136"/>
      <c r="K658" s="136"/>
      <c r="L658" s="108" t="s">
        <v>861</v>
      </c>
      <c r="M658" s="137">
        <v>110.40228051</v>
      </c>
      <c r="N658" s="137">
        <v>20.069695710000001</v>
      </c>
      <c r="O658" s="113">
        <v>8.6495220523801777</v>
      </c>
      <c r="P658" s="122">
        <v>0.36060500000000001</v>
      </c>
      <c r="Q658" s="12"/>
    </row>
    <row r="659" spans="1:36">
      <c r="D659" s="108"/>
      <c r="E659" s="135"/>
      <c r="F659" s="135"/>
      <c r="G659" s="135"/>
      <c r="H659" s="135"/>
      <c r="I659" s="108"/>
      <c r="J659" s="136"/>
      <c r="K659" s="136"/>
      <c r="L659" s="108" t="s">
        <v>862</v>
      </c>
      <c r="M659" s="137">
        <v>110.40228594</v>
      </c>
      <c r="N659" s="137">
        <v>20.069706589999999</v>
      </c>
      <c r="O659" s="113">
        <v>9.9781123037107875</v>
      </c>
      <c r="P659" s="122">
        <v>0.18660500000000002</v>
      </c>
      <c r="Q659" s="12"/>
    </row>
    <row r="660" spans="1:36">
      <c r="D660" s="108"/>
      <c r="E660" s="135"/>
      <c r="F660" s="135"/>
      <c r="G660" s="135"/>
      <c r="H660" s="135"/>
      <c r="I660" s="108"/>
      <c r="J660" s="136"/>
      <c r="K660" s="136"/>
      <c r="L660" s="108" t="s">
        <v>863</v>
      </c>
      <c r="M660" s="137">
        <v>110.40229157</v>
      </c>
      <c r="N660" s="137">
        <v>20.069723740000001</v>
      </c>
      <c r="O660" s="113">
        <v>11.924865322612249</v>
      </c>
      <c r="P660" s="122">
        <v>7.5604999999999978E-2</v>
      </c>
      <c r="Q660" s="12"/>
    </row>
    <row r="661" spans="1:36">
      <c r="D661" s="108"/>
      <c r="E661" s="135"/>
      <c r="F661" s="135"/>
      <c r="G661" s="135"/>
      <c r="H661" s="135"/>
      <c r="I661" s="108"/>
      <c r="J661" s="136"/>
      <c r="K661" s="136"/>
      <c r="L661" s="108" t="s">
        <v>864</v>
      </c>
      <c r="M661" s="137">
        <v>110.40229644999999</v>
      </c>
      <c r="N661" s="137">
        <v>20.06974378</v>
      </c>
      <c r="O661" s="113">
        <v>14.117615793336711</v>
      </c>
      <c r="P661" s="122">
        <v>6.4605000000000024E-2</v>
      </c>
      <c r="Q661" s="12"/>
    </row>
    <row r="662" spans="1:36">
      <c r="D662" s="108"/>
      <c r="E662" s="135"/>
      <c r="F662" s="135"/>
      <c r="G662" s="135"/>
      <c r="H662" s="135"/>
      <c r="I662" s="108"/>
      <c r="J662" s="136"/>
      <c r="K662" s="136"/>
      <c r="L662" s="108" t="s">
        <v>865</v>
      </c>
      <c r="M662" s="137">
        <v>110.40231138999999</v>
      </c>
      <c r="N662" s="137">
        <v>20.069775020000002</v>
      </c>
      <c r="O662" s="113">
        <v>17.904705918828313</v>
      </c>
      <c r="P662" s="122">
        <v>2.7604999999999991E-2</v>
      </c>
      <c r="Q662" s="12"/>
    </row>
    <row r="663" spans="1:36">
      <c r="D663" s="108"/>
      <c r="E663" s="135"/>
      <c r="F663" s="135"/>
      <c r="G663" s="135"/>
      <c r="H663" s="135"/>
      <c r="I663" s="108"/>
      <c r="J663" s="136"/>
      <c r="K663" s="136"/>
      <c r="L663" s="108" t="s">
        <v>866</v>
      </c>
      <c r="M663" s="137">
        <v>110.4023242</v>
      </c>
      <c r="N663" s="137">
        <v>20.069799530000001</v>
      </c>
      <c r="O663" s="113">
        <v>20.929790894458378</v>
      </c>
      <c r="P663" s="122">
        <v>-2.0394999999999996E-2</v>
      </c>
      <c r="Q663" s="12"/>
    </row>
    <row r="664" spans="1:36">
      <c r="D664" s="108"/>
      <c r="E664" s="135"/>
      <c r="F664" s="135"/>
      <c r="G664" s="135"/>
      <c r="H664" s="135"/>
      <c r="I664" s="108"/>
      <c r="J664" s="136"/>
      <c r="K664" s="136"/>
      <c r="L664" s="108" t="s">
        <v>867</v>
      </c>
      <c r="M664" s="137">
        <v>110.40234149</v>
      </c>
      <c r="N664" s="137">
        <v>20.069836760000001</v>
      </c>
      <c r="O664" s="113">
        <v>25.41856404535352</v>
      </c>
      <c r="P664" s="122">
        <v>-0.10139499999999996</v>
      </c>
      <c r="Q664" s="12"/>
    </row>
    <row r="665" spans="1:36">
      <c r="A665" s="15">
        <v>2</v>
      </c>
      <c r="B665" s="89" t="s">
        <v>49</v>
      </c>
      <c r="C665" s="89" t="s">
        <v>0</v>
      </c>
      <c r="D665" s="108">
        <v>4601080041</v>
      </c>
      <c r="E665" s="135" t="s">
        <v>847</v>
      </c>
      <c r="F665" s="135" t="s">
        <v>848</v>
      </c>
      <c r="G665" s="135" t="s">
        <v>803</v>
      </c>
      <c r="H665" s="135" t="s">
        <v>849</v>
      </c>
      <c r="I665" s="108" t="s">
        <v>868</v>
      </c>
      <c r="J665" s="136">
        <v>60</v>
      </c>
      <c r="K665" s="136">
        <v>64.66</v>
      </c>
      <c r="L665" s="108" t="s">
        <v>869</v>
      </c>
      <c r="M665" s="137">
        <v>110.41588953</v>
      </c>
      <c r="N665" s="137">
        <v>20.061479389999999</v>
      </c>
      <c r="O665" s="113">
        <v>0</v>
      </c>
      <c r="P665" s="122">
        <v>1.0736049999999999</v>
      </c>
      <c r="Q665" s="12">
        <v>2.4480724777078008E-2</v>
      </c>
      <c r="R665" s="14">
        <v>0.35799999999999998</v>
      </c>
      <c r="S665" s="12">
        <v>1.4819685073978299</v>
      </c>
      <c r="T665" s="12">
        <v>0.41</v>
      </c>
      <c r="U665" s="12">
        <v>0</v>
      </c>
      <c r="V665" s="12">
        <v>1.06</v>
      </c>
      <c r="W665" s="14">
        <v>282</v>
      </c>
      <c r="X665" s="14">
        <v>1.84507496</v>
      </c>
      <c r="Y665" s="15">
        <v>1.3472991726027399</v>
      </c>
      <c r="Z665" s="15">
        <v>47</v>
      </c>
      <c r="AA665" s="15" t="s">
        <v>162</v>
      </c>
      <c r="AB665" s="15">
        <v>0.63073515451956497</v>
      </c>
      <c r="AC665" s="16">
        <v>0.50228098700000001</v>
      </c>
      <c r="AD665" s="16">
        <v>3.9512486450000002</v>
      </c>
      <c r="AE665" s="14">
        <v>3.5570891815914698</v>
      </c>
      <c r="AF665" s="14">
        <v>2.6796204646279</v>
      </c>
      <c r="AG665" s="15">
        <v>5.1675000000000004</v>
      </c>
      <c r="AH665" s="15">
        <v>0.51870359887195705</v>
      </c>
      <c r="AI665" s="15">
        <v>0.41708930500000002</v>
      </c>
      <c r="AJ665" s="15">
        <v>3.745980308</v>
      </c>
    </row>
    <row r="666" spans="1:36">
      <c r="D666" s="108"/>
      <c r="E666" s="135"/>
      <c r="F666" s="135"/>
      <c r="G666" s="135"/>
      <c r="H666" s="135"/>
      <c r="I666" s="108"/>
      <c r="J666" s="136"/>
      <c r="K666" s="136"/>
      <c r="L666" s="108" t="s">
        <v>870</v>
      </c>
      <c r="M666" s="137">
        <v>110.41589677</v>
      </c>
      <c r="N666" s="137">
        <v>20.061496309999999</v>
      </c>
      <c r="O666" s="113">
        <v>2.0094577846328505</v>
      </c>
      <c r="P666" s="122">
        <v>0.84260500000000005</v>
      </c>
      <c r="Q666" s="12"/>
    </row>
    <row r="667" spans="1:36">
      <c r="D667" s="108"/>
      <c r="E667" s="135"/>
      <c r="F667" s="135"/>
      <c r="G667" s="135"/>
      <c r="H667" s="135"/>
      <c r="I667" s="108"/>
      <c r="J667" s="136"/>
      <c r="K667" s="136"/>
      <c r="L667" s="108" t="s">
        <v>871</v>
      </c>
      <c r="M667" s="137">
        <v>110.41590338</v>
      </c>
      <c r="N667" s="137">
        <v>20.061510269999999</v>
      </c>
      <c r="O667" s="113">
        <v>3.6991468867316399</v>
      </c>
      <c r="P667" s="122">
        <v>0.69560500000000003</v>
      </c>
      <c r="Q667" s="12"/>
    </row>
    <row r="668" spans="1:36">
      <c r="D668" s="108"/>
      <c r="E668" s="135"/>
      <c r="F668" s="135"/>
      <c r="G668" s="135"/>
      <c r="H668" s="135"/>
      <c r="I668" s="108"/>
      <c r="J668" s="136"/>
      <c r="K668" s="136"/>
      <c r="L668" s="108" t="s">
        <v>872</v>
      </c>
      <c r="M668" s="137">
        <v>110.41591222</v>
      </c>
      <c r="N668" s="137">
        <v>20.061526579999999</v>
      </c>
      <c r="O668" s="113">
        <v>5.7281938023554773</v>
      </c>
      <c r="P668" s="122">
        <v>0.61060500000000006</v>
      </c>
      <c r="Q668" s="12"/>
    </row>
    <row r="669" spans="1:36">
      <c r="D669" s="108"/>
      <c r="E669" s="135"/>
      <c r="F669" s="135"/>
      <c r="G669" s="135"/>
      <c r="H669" s="135"/>
      <c r="I669" s="108"/>
      <c r="J669" s="136"/>
      <c r="K669" s="136"/>
      <c r="L669" s="108" t="s">
        <v>873</v>
      </c>
      <c r="M669" s="137">
        <v>110.41592036</v>
      </c>
      <c r="N669" s="137">
        <v>20.061545209999998</v>
      </c>
      <c r="O669" s="113">
        <v>7.9505665415646831</v>
      </c>
      <c r="P669" s="122">
        <v>0.57060500000000003</v>
      </c>
      <c r="Q669" s="12"/>
    </row>
    <row r="670" spans="1:36">
      <c r="D670" s="108"/>
      <c r="E670" s="135"/>
      <c r="F670" s="135"/>
      <c r="G670" s="135"/>
      <c r="H670" s="135"/>
      <c r="I670" s="108"/>
      <c r="J670" s="136"/>
      <c r="K670" s="136"/>
      <c r="L670" s="108" t="s">
        <v>874</v>
      </c>
      <c r="M670" s="137">
        <v>110.41593038000001</v>
      </c>
      <c r="N670" s="137">
        <v>20.0615633</v>
      </c>
      <c r="O670" s="113">
        <v>10.211374137607173</v>
      </c>
      <c r="P670" s="122">
        <v>0.52560499999999999</v>
      </c>
      <c r="Q670" s="12"/>
    </row>
    <row r="671" spans="1:36">
      <c r="D671" s="108"/>
      <c r="E671" s="135"/>
      <c r="F671" s="135"/>
      <c r="G671" s="135"/>
      <c r="H671" s="135"/>
      <c r="I671" s="108"/>
      <c r="J671" s="136"/>
      <c r="K671" s="136"/>
      <c r="L671" s="108" t="s">
        <v>875</v>
      </c>
      <c r="M671" s="137">
        <v>110.41593564</v>
      </c>
      <c r="N671" s="137">
        <v>20.061572900000002</v>
      </c>
      <c r="O671" s="113">
        <v>11.407508337881637</v>
      </c>
      <c r="P671" s="122">
        <v>0.353605</v>
      </c>
      <c r="Q671" s="12"/>
    </row>
    <row r="672" spans="1:36">
      <c r="D672" s="108"/>
      <c r="E672" s="135"/>
      <c r="F672" s="135"/>
      <c r="G672" s="135"/>
      <c r="H672" s="135"/>
      <c r="I672" s="108"/>
      <c r="J672" s="136"/>
      <c r="K672" s="136"/>
      <c r="L672" s="108" t="s">
        <v>876</v>
      </c>
      <c r="M672" s="137">
        <v>110.41593885</v>
      </c>
      <c r="N672" s="137">
        <v>20.061580490000001</v>
      </c>
      <c r="O672" s="113">
        <v>12.309298681884847</v>
      </c>
      <c r="P672" s="122">
        <v>0.57760500000000004</v>
      </c>
      <c r="Q672" s="12"/>
    </row>
    <row r="673" spans="1:36">
      <c r="D673" s="108"/>
      <c r="E673" s="135"/>
      <c r="F673" s="135"/>
      <c r="G673" s="135"/>
      <c r="H673" s="135"/>
      <c r="I673" s="108"/>
      <c r="J673" s="136"/>
      <c r="K673" s="136"/>
      <c r="L673" s="108" t="s">
        <v>877</v>
      </c>
      <c r="M673" s="137">
        <v>110.41595535</v>
      </c>
      <c r="N673" s="137">
        <v>20.061601190000001</v>
      </c>
      <c r="O673" s="113">
        <v>15.139780444809801</v>
      </c>
      <c r="P673" s="122">
        <v>0.48660500000000001</v>
      </c>
      <c r="Q673" s="12"/>
    </row>
    <row r="674" spans="1:36">
      <c r="D674" s="108"/>
      <c r="E674" s="135"/>
      <c r="F674" s="135"/>
      <c r="G674" s="135"/>
      <c r="H674" s="135"/>
      <c r="I674" s="108"/>
      <c r="J674" s="136"/>
      <c r="K674" s="136"/>
      <c r="L674" s="108" t="s">
        <v>878</v>
      </c>
      <c r="M674" s="137">
        <v>110.41596901</v>
      </c>
      <c r="N674" s="137">
        <v>20.0616202</v>
      </c>
      <c r="O674" s="113">
        <v>17.668194078278972</v>
      </c>
      <c r="P674" s="122">
        <v>0.350605</v>
      </c>
      <c r="Q674" s="12"/>
    </row>
    <row r="675" spans="1:36">
      <c r="D675" s="108"/>
      <c r="E675" s="135"/>
      <c r="F675" s="135"/>
      <c r="G675" s="135"/>
      <c r="H675" s="135"/>
      <c r="I675" s="108"/>
      <c r="J675" s="136"/>
      <c r="K675" s="136"/>
      <c r="L675" s="108" t="s">
        <v>879</v>
      </c>
      <c r="M675" s="137">
        <v>110.41597456</v>
      </c>
      <c r="N675" s="137">
        <v>20.061624900000002</v>
      </c>
      <c r="O675" s="113">
        <v>18.401004627353842</v>
      </c>
      <c r="P675" s="122">
        <v>0.42260500000000001</v>
      </c>
      <c r="Q675" s="12"/>
    </row>
    <row r="676" spans="1:36">
      <c r="D676" s="108"/>
      <c r="E676" s="135"/>
      <c r="F676" s="135"/>
      <c r="G676" s="135"/>
      <c r="H676" s="135"/>
      <c r="I676" s="108"/>
      <c r="J676" s="136"/>
      <c r="K676" s="136"/>
      <c r="L676" s="108" t="s">
        <v>880</v>
      </c>
      <c r="M676" s="137">
        <v>110.41598604000001</v>
      </c>
      <c r="N676" s="137">
        <v>20.06163694</v>
      </c>
      <c r="O676" s="113">
        <v>20.146617412790377</v>
      </c>
      <c r="P676" s="122">
        <v>0.57660500000000003</v>
      </c>
      <c r="Q676" s="12"/>
    </row>
    <row r="677" spans="1:36">
      <c r="D677" s="108"/>
      <c r="E677" s="135"/>
      <c r="F677" s="135"/>
      <c r="G677" s="135"/>
      <c r="H677" s="135"/>
      <c r="I677" s="108"/>
      <c r="J677" s="136"/>
      <c r="K677" s="136"/>
      <c r="L677" s="108" t="s">
        <v>881</v>
      </c>
      <c r="M677" s="137">
        <v>110.41599720000001</v>
      </c>
      <c r="N677" s="137">
        <v>20.061651869999999</v>
      </c>
      <c r="O677" s="113">
        <v>22.157797875933127</v>
      </c>
      <c r="P677" s="122">
        <v>0.51660499999999998</v>
      </c>
      <c r="Q677" s="12"/>
    </row>
    <row r="678" spans="1:36">
      <c r="D678" s="108"/>
      <c r="E678" s="135"/>
      <c r="F678" s="135"/>
      <c r="G678" s="135"/>
      <c r="H678" s="135"/>
      <c r="I678" s="108"/>
      <c r="J678" s="136"/>
      <c r="K678" s="136"/>
      <c r="L678" s="108" t="s">
        <v>882</v>
      </c>
      <c r="M678" s="137">
        <v>110.4160093</v>
      </c>
      <c r="N678" s="137">
        <v>20.061667459999999</v>
      </c>
      <c r="O678" s="113">
        <v>24.282502638583225</v>
      </c>
      <c r="P678" s="122">
        <v>0.476605</v>
      </c>
      <c r="Q678" s="12"/>
    </row>
    <row r="679" spans="1:36">
      <c r="D679" s="108"/>
      <c r="E679" s="135"/>
      <c r="F679" s="135"/>
      <c r="G679" s="135"/>
      <c r="H679" s="135"/>
      <c r="I679" s="108"/>
      <c r="J679" s="136"/>
      <c r="K679" s="136"/>
      <c r="L679" s="108" t="s">
        <v>883</v>
      </c>
      <c r="M679" s="137">
        <v>110.41602229</v>
      </c>
      <c r="N679" s="137">
        <v>20.061684700000001</v>
      </c>
      <c r="O679" s="113">
        <v>26.612589841557153</v>
      </c>
      <c r="P679" s="122">
        <v>0.42660500000000001</v>
      </c>
      <c r="Q679" s="12"/>
    </row>
    <row r="680" spans="1:36">
      <c r="D680" s="108"/>
      <c r="E680" s="135"/>
      <c r="F680" s="135"/>
      <c r="G680" s="135"/>
      <c r="H680" s="135"/>
      <c r="I680" s="108"/>
      <c r="J680" s="136"/>
      <c r="K680" s="136"/>
      <c r="L680" s="108" t="s">
        <v>884</v>
      </c>
      <c r="M680" s="137">
        <v>110.41602854</v>
      </c>
      <c r="N680" s="137">
        <v>20.061693569999999</v>
      </c>
      <c r="O680" s="113">
        <v>27.789642867095353</v>
      </c>
      <c r="P680" s="122">
        <v>0.416605</v>
      </c>
      <c r="Q680" s="12"/>
    </row>
    <row r="681" spans="1:36">
      <c r="D681" s="108"/>
      <c r="E681" s="135"/>
      <c r="F681" s="135"/>
      <c r="G681" s="135"/>
      <c r="H681" s="135"/>
      <c r="I681" s="108"/>
      <c r="J681" s="136"/>
      <c r="K681" s="136"/>
      <c r="L681" s="108" t="s">
        <v>885</v>
      </c>
      <c r="M681" s="137">
        <v>110.41604452999999</v>
      </c>
      <c r="N681" s="137">
        <v>20.061710720000001</v>
      </c>
      <c r="O681" s="113">
        <v>30.268711680212142</v>
      </c>
      <c r="P681" s="122">
        <v>0.33260499999999998</v>
      </c>
      <c r="Q681" s="12"/>
    </row>
    <row r="682" spans="1:36">
      <c r="A682" s="15">
        <v>2</v>
      </c>
      <c r="B682" s="89" t="s">
        <v>49</v>
      </c>
      <c r="C682" s="89" t="s">
        <v>0</v>
      </c>
      <c r="D682" s="108">
        <v>4601080041</v>
      </c>
      <c r="E682" s="135" t="s">
        <v>847</v>
      </c>
      <c r="F682" s="135" t="s">
        <v>848</v>
      </c>
      <c r="G682" s="135" t="s">
        <v>803</v>
      </c>
      <c r="H682" s="135" t="s">
        <v>849</v>
      </c>
      <c r="I682" s="108" t="s">
        <v>886</v>
      </c>
      <c r="J682" s="136">
        <v>59</v>
      </c>
      <c r="K682" s="136">
        <v>72.47</v>
      </c>
      <c r="L682" s="108" t="s">
        <v>887</v>
      </c>
      <c r="M682" s="137">
        <v>110.4524033</v>
      </c>
      <c r="N682" s="137">
        <v>20.041276360000001</v>
      </c>
      <c r="O682" s="113">
        <v>0</v>
      </c>
      <c r="P682" s="122">
        <v>1.012605</v>
      </c>
      <c r="Q682" s="12">
        <v>5.4315936294881371E-2</v>
      </c>
      <c r="R682" s="14">
        <v>0.2984</v>
      </c>
      <c r="S682" s="12">
        <v>1.7446805592942101</v>
      </c>
      <c r="T682" s="12">
        <v>0.45</v>
      </c>
      <c r="U682" s="12">
        <v>0</v>
      </c>
      <c r="V682" s="12">
        <v>1.06</v>
      </c>
      <c r="W682" s="14">
        <v>282</v>
      </c>
      <c r="X682" s="14">
        <v>1.84507496</v>
      </c>
      <c r="Y682" s="15">
        <v>1.3472991726027399</v>
      </c>
      <c r="Z682" s="15">
        <v>47</v>
      </c>
      <c r="AA682" s="15" t="s">
        <v>162</v>
      </c>
      <c r="AB682" s="15">
        <v>0.63073515451956497</v>
      </c>
      <c r="AC682" s="16">
        <v>0.50228098700000001</v>
      </c>
      <c r="AD682" s="16">
        <v>3.9512486450000002</v>
      </c>
      <c r="AE682" s="14">
        <v>3.5570891815914698</v>
      </c>
      <c r="AF682" s="14">
        <v>3.3700917819155398</v>
      </c>
      <c r="AG682" s="15">
        <v>4.1087720000000001</v>
      </c>
      <c r="AH682" s="15">
        <v>0.51870359887195705</v>
      </c>
      <c r="AI682" s="15">
        <v>0.41708930500000002</v>
      </c>
      <c r="AJ682" s="15">
        <v>3.745980308</v>
      </c>
    </row>
    <row r="683" spans="1:36">
      <c r="D683" s="108"/>
      <c r="E683" s="135"/>
      <c r="F683" s="135"/>
      <c r="G683" s="135"/>
      <c r="H683" s="135"/>
      <c r="I683" s="108"/>
      <c r="J683" s="136"/>
      <c r="K683" s="136"/>
      <c r="L683" s="108" t="s">
        <v>888</v>
      </c>
      <c r="M683" s="137">
        <v>110.4524129</v>
      </c>
      <c r="N683" s="137">
        <v>20.041288160000001</v>
      </c>
      <c r="O683" s="113">
        <v>1.6405216621032537</v>
      </c>
      <c r="P683" s="122">
        <v>0.89360499999999998</v>
      </c>
      <c r="Q683" s="12"/>
    </row>
    <row r="684" spans="1:36">
      <c r="D684" s="108"/>
      <c r="E684" s="135"/>
      <c r="F684" s="135"/>
      <c r="G684" s="135"/>
      <c r="H684" s="135"/>
      <c r="I684" s="108"/>
      <c r="J684" s="136"/>
      <c r="K684" s="136"/>
      <c r="L684" s="108" t="s">
        <v>889</v>
      </c>
      <c r="M684" s="137">
        <v>110.45242949999999</v>
      </c>
      <c r="N684" s="137">
        <v>20.04129532</v>
      </c>
      <c r="O684" s="113">
        <v>3.2432624790361473</v>
      </c>
      <c r="P684" s="122">
        <v>0.80860500000000002</v>
      </c>
      <c r="Q684" s="12"/>
    </row>
    <row r="685" spans="1:36">
      <c r="D685" s="108"/>
      <c r="E685" s="135"/>
      <c r="F685" s="135"/>
      <c r="G685" s="135"/>
      <c r="H685" s="135"/>
      <c r="I685" s="108"/>
      <c r="J685" s="136"/>
      <c r="K685" s="136"/>
      <c r="L685" s="108" t="s">
        <v>890</v>
      </c>
      <c r="M685" s="137">
        <v>110.4524421</v>
      </c>
      <c r="N685" s="137">
        <v>20.04130602</v>
      </c>
      <c r="O685" s="113">
        <v>4.9538715147110821</v>
      </c>
      <c r="P685" s="122">
        <v>0.72660499999999995</v>
      </c>
      <c r="Q685" s="12"/>
    </row>
    <row r="686" spans="1:36">
      <c r="D686" s="108"/>
      <c r="E686" s="135"/>
      <c r="F686" s="135"/>
      <c r="G686" s="135"/>
      <c r="H686" s="135"/>
      <c r="I686" s="108"/>
      <c r="J686" s="136"/>
      <c r="K686" s="136"/>
      <c r="L686" s="108" t="s">
        <v>891</v>
      </c>
      <c r="M686" s="137">
        <v>110.45245009999999</v>
      </c>
      <c r="N686" s="137">
        <v>20.041319300000001</v>
      </c>
      <c r="O686" s="113">
        <v>6.642985262042302</v>
      </c>
      <c r="P686" s="122">
        <v>0.64260499999999998</v>
      </c>
      <c r="Q686" s="12"/>
    </row>
    <row r="687" spans="1:36">
      <c r="D687" s="108"/>
      <c r="E687" s="135"/>
      <c r="F687" s="135"/>
      <c r="G687" s="135"/>
      <c r="H687" s="135"/>
      <c r="I687" s="108"/>
      <c r="J687" s="136"/>
      <c r="K687" s="136"/>
      <c r="L687" s="108" t="s">
        <v>892</v>
      </c>
      <c r="M687" s="137">
        <v>110.45244080000001</v>
      </c>
      <c r="N687" s="137">
        <v>20.041340139999999</v>
      </c>
      <c r="O687" s="113">
        <v>8.0727019780710236</v>
      </c>
      <c r="P687" s="122">
        <v>0.56760500000000003</v>
      </c>
      <c r="Q687" s="12"/>
    </row>
    <row r="688" spans="1:36">
      <c r="D688" s="108"/>
      <c r="E688" s="135"/>
      <c r="F688" s="135"/>
      <c r="G688" s="135"/>
      <c r="H688" s="135"/>
      <c r="I688" s="108"/>
      <c r="J688" s="136"/>
      <c r="K688" s="136"/>
      <c r="L688" s="108" t="s">
        <v>893</v>
      </c>
      <c r="M688" s="137">
        <v>110.4524432</v>
      </c>
      <c r="N688" s="137">
        <v>20.041348639999999</v>
      </c>
      <c r="O688" s="113">
        <v>9.0033142158019785</v>
      </c>
      <c r="P688" s="122">
        <v>0.539605</v>
      </c>
      <c r="Q688" s="12"/>
    </row>
    <row r="689" spans="1:36">
      <c r="D689" s="108"/>
      <c r="E689" s="135"/>
      <c r="F689" s="135"/>
      <c r="G689" s="135"/>
      <c r="H689" s="135"/>
      <c r="I689" s="108"/>
      <c r="J689" s="136"/>
      <c r="K689" s="136"/>
      <c r="L689" s="108" t="s">
        <v>894</v>
      </c>
      <c r="M689" s="137">
        <v>110.4524445</v>
      </c>
      <c r="N689" s="137">
        <v>20.04135827</v>
      </c>
      <c r="O689" s="113">
        <v>9.990061561005831</v>
      </c>
      <c r="P689" s="122">
        <v>0.50060499999999997</v>
      </c>
      <c r="Q689" s="12"/>
    </row>
    <row r="690" spans="1:36">
      <c r="D690" s="108"/>
      <c r="E690" s="135"/>
      <c r="F690" s="135"/>
      <c r="G690" s="135"/>
      <c r="H690" s="135"/>
      <c r="I690" s="108"/>
      <c r="J690" s="136"/>
      <c r="K690" s="136"/>
      <c r="L690" s="108" t="s">
        <v>895</v>
      </c>
      <c r="M690" s="137">
        <v>110.4524476</v>
      </c>
      <c r="N690" s="137">
        <v>20.041366459999999</v>
      </c>
      <c r="O690" s="113">
        <v>10.933822109931782</v>
      </c>
      <c r="P690" s="122">
        <v>0.43260500000000002</v>
      </c>
      <c r="Q690" s="12"/>
    </row>
    <row r="691" spans="1:36">
      <c r="D691" s="108"/>
      <c r="E691" s="135"/>
      <c r="F691" s="135"/>
      <c r="G691" s="135"/>
      <c r="H691" s="135"/>
      <c r="I691" s="108"/>
      <c r="J691" s="136"/>
      <c r="K691" s="136"/>
      <c r="L691" s="108" t="s">
        <v>896</v>
      </c>
      <c r="M691" s="137">
        <v>110.4524493</v>
      </c>
      <c r="N691" s="137">
        <v>20.041368949999999</v>
      </c>
      <c r="O691" s="113">
        <v>11.263571786931578</v>
      </c>
      <c r="P691" s="122">
        <v>0.40660499999999999</v>
      </c>
      <c r="Q691" s="12"/>
    </row>
    <row r="692" spans="1:36">
      <c r="D692" s="108"/>
      <c r="E692" s="135"/>
      <c r="F692" s="135"/>
      <c r="G692" s="135"/>
      <c r="H692" s="135"/>
      <c r="I692" s="108"/>
      <c r="J692" s="136"/>
      <c r="K692" s="136"/>
      <c r="L692" s="108" t="s">
        <v>897</v>
      </c>
      <c r="M692" s="137">
        <v>110.4524516</v>
      </c>
      <c r="N692" s="137">
        <v>20.04137441</v>
      </c>
      <c r="O692" s="113">
        <v>11.903659166687277</v>
      </c>
      <c r="P692" s="122">
        <v>0.37360500000000002</v>
      </c>
      <c r="Q692" s="12"/>
    </row>
    <row r="693" spans="1:36">
      <c r="D693" s="108"/>
      <c r="E693" s="135"/>
      <c r="F693" s="135"/>
      <c r="G693" s="135"/>
      <c r="H693" s="135"/>
      <c r="I693" s="108"/>
      <c r="J693" s="136"/>
      <c r="K693" s="136"/>
      <c r="L693" s="108" t="s">
        <v>898</v>
      </c>
      <c r="M693" s="137">
        <v>110.4524522</v>
      </c>
      <c r="N693" s="137">
        <v>20.041378609999999</v>
      </c>
      <c r="O693" s="113">
        <v>12.335237974405302</v>
      </c>
      <c r="P693" s="122">
        <v>0.34260499999999999</v>
      </c>
      <c r="Q693" s="12"/>
    </row>
    <row r="694" spans="1:36">
      <c r="A694" s="15">
        <v>2</v>
      </c>
      <c r="B694" s="89" t="s">
        <v>49</v>
      </c>
      <c r="C694" s="89" t="s">
        <v>0</v>
      </c>
      <c r="D694" s="108">
        <v>4601080041</v>
      </c>
      <c r="E694" s="135" t="s">
        <v>847</v>
      </c>
      <c r="F694" s="135" t="s">
        <v>848</v>
      </c>
      <c r="G694" s="135" t="s">
        <v>803</v>
      </c>
      <c r="H694" s="135" t="s">
        <v>849</v>
      </c>
      <c r="I694" s="108" t="s">
        <v>899</v>
      </c>
      <c r="J694" s="136">
        <v>66</v>
      </c>
      <c r="K694" s="136">
        <v>84.96</v>
      </c>
      <c r="L694" s="108" t="s">
        <v>900</v>
      </c>
      <c r="M694" s="137">
        <v>110.48678502</v>
      </c>
      <c r="N694" s="137">
        <v>20.02538367</v>
      </c>
      <c r="O694" s="113">
        <v>0</v>
      </c>
      <c r="P694" s="122">
        <v>0.93560500000000002</v>
      </c>
      <c r="Q694" s="12">
        <v>2.2294792449681182E-2</v>
      </c>
      <c r="R694" s="14">
        <v>0.32919999999999999</v>
      </c>
      <c r="S694" s="12">
        <v>1.6029637591278201</v>
      </c>
      <c r="T694" s="12">
        <v>0.5</v>
      </c>
      <c r="U694" s="12">
        <v>0.2</v>
      </c>
      <c r="V694" s="12">
        <v>1.19</v>
      </c>
      <c r="W694" s="14">
        <v>282</v>
      </c>
      <c r="X694" s="14">
        <v>1.84507496</v>
      </c>
      <c r="Y694" s="15">
        <v>1.3472991726027399</v>
      </c>
      <c r="Z694" s="15">
        <v>47</v>
      </c>
      <c r="AA694" s="15" t="s">
        <v>162</v>
      </c>
      <c r="AB694" s="15">
        <v>0.63073515451956497</v>
      </c>
      <c r="AC694" s="16">
        <v>0.50228098700000001</v>
      </c>
      <c r="AD694" s="16">
        <v>3.9512486450000002</v>
      </c>
      <c r="AE694" s="14">
        <v>3.5570891815914698</v>
      </c>
      <c r="AF694" s="14">
        <v>2.9733704798995801</v>
      </c>
      <c r="AG694" s="15">
        <v>4.6569839999999996</v>
      </c>
      <c r="AH694" s="15">
        <v>0.51870359887195705</v>
      </c>
      <c r="AI694" s="15">
        <v>0.41708930500000002</v>
      </c>
      <c r="AJ694" s="15">
        <v>3.745980308</v>
      </c>
    </row>
    <row r="695" spans="1:36">
      <c r="D695" s="108"/>
      <c r="E695" s="135"/>
      <c r="F695" s="135"/>
      <c r="G695" s="135"/>
      <c r="H695" s="135"/>
      <c r="I695" s="108"/>
      <c r="J695" s="136"/>
      <c r="K695" s="136"/>
      <c r="L695" s="108" t="s">
        <v>901</v>
      </c>
      <c r="M695" s="137">
        <v>110.48679472000001</v>
      </c>
      <c r="N695" s="137">
        <v>20.025407000000001</v>
      </c>
      <c r="O695" s="113">
        <v>2.7724108784502874</v>
      </c>
      <c r="P695" s="122">
        <v>0.83860500000000004</v>
      </c>
      <c r="Q695" s="12"/>
    </row>
    <row r="696" spans="1:36">
      <c r="D696" s="108"/>
      <c r="E696" s="135"/>
      <c r="F696" s="135"/>
      <c r="G696" s="135"/>
      <c r="H696" s="135"/>
      <c r="I696" s="108"/>
      <c r="J696" s="136"/>
      <c r="K696" s="136"/>
      <c r="L696" s="108" t="s">
        <v>902</v>
      </c>
      <c r="M696" s="137">
        <v>110.48680476</v>
      </c>
      <c r="N696" s="137">
        <v>20.025432670000001</v>
      </c>
      <c r="O696" s="113">
        <v>5.7976791431775752</v>
      </c>
      <c r="P696" s="122">
        <v>0.73860499999999996</v>
      </c>
      <c r="Q696" s="12"/>
    </row>
    <row r="697" spans="1:36">
      <c r="D697" s="108"/>
      <c r="E697" s="135"/>
      <c r="F697" s="135"/>
      <c r="G697" s="135"/>
      <c r="H697" s="135"/>
      <c r="I697" s="108"/>
      <c r="J697" s="136"/>
      <c r="K697" s="136"/>
      <c r="L697" s="108" t="s">
        <v>903</v>
      </c>
      <c r="M697" s="137">
        <v>110.4868156</v>
      </c>
      <c r="N697" s="137">
        <v>20.02545405</v>
      </c>
      <c r="O697" s="113">
        <v>8.4200676718239578</v>
      </c>
      <c r="P697" s="122">
        <v>0.68660500000000002</v>
      </c>
      <c r="Q697" s="12"/>
    </row>
    <row r="698" spans="1:36">
      <c r="D698" s="108"/>
      <c r="E698" s="135"/>
      <c r="F698" s="135"/>
      <c r="G698" s="135"/>
      <c r="H698" s="135"/>
      <c r="I698" s="108"/>
      <c r="J698" s="136"/>
      <c r="K698" s="136"/>
      <c r="L698" s="108" t="s">
        <v>904</v>
      </c>
      <c r="M698" s="137">
        <v>110.48682564000001</v>
      </c>
      <c r="N698" s="137">
        <v>20.025476380000001</v>
      </c>
      <c r="O698" s="113">
        <v>11.105450468835457</v>
      </c>
      <c r="P698" s="122">
        <v>0.65060499999999999</v>
      </c>
      <c r="Q698" s="12"/>
    </row>
    <row r="699" spans="1:36">
      <c r="D699" s="108"/>
      <c r="E699" s="135"/>
      <c r="F699" s="135"/>
      <c r="G699" s="135"/>
      <c r="H699" s="135"/>
      <c r="I699" s="108"/>
      <c r="J699" s="136"/>
      <c r="K699" s="136"/>
      <c r="L699" s="108" t="s">
        <v>905</v>
      </c>
      <c r="M699" s="137">
        <v>110.48683862999999</v>
      </c>
      <c r="N699" s="137">
        <v>20.025502759999998</v>
      </c>
      <c r="O699" s="113">
        <v>14.32609503213223</v>
      </c>
      <c r="P699" s="122">
        <v>0.60860500000000006</v>
      </c>
      <c r="Q699" s="12"/>
    </row>
    <row r="700" spans="1:36">
      <c r="D700" s="108"/>
      <c r="E700" s="135"/>
      <c r="F700" s="135"/>
      <c r="G700" s="135"/>
      <c r="H700" s="135"/>
      <c r="I700" s="108"/>
      <c r="J700" s="136"/>
      <c r="K700" s="136"/>
      <c r="L700" s="108" t="s">
        <v>906</v>
      </c>
      <c r="M700" s="137">
        <v>110.48684401</v>
      </c>
      <c r="N700" s="137">
        <v>20.025516270000001</v>
      </c>
      <c r="O700" s="113">
        <v>15.923000889163987</v>
      </c>
      <c r="P700" s="122">
        <v>0.58060500000000004</v>
      </c>
      <c r="Q700" s="12"/>
    </row>
    <row r="701" spans="1:36">
      <c r="A701" s="15">
        <v>2</v>
      </c>
      <c r="B701" s="89" t="s">
        <v>49</v>
      </c>
      <c r="C701" s="89" t="s">
        <v>0</v>
      </c>
      <c r="D701" s="108">
        <v>4601080041</v>
      </c>
      <c r="E701" s="135" t="s">
        <v>847</v>
      </c>
      <c r="F701" s="135" t="s">
        <v>848</v>
      </c>
      <c r="G701" s="135" t="s">
        <v>803</v>
      </c>
      <c r="H701" s="135" t="s">
        <v>849</v>
      </c>
      <c r="I701" s="108" t="s">
        <v>907</v>
      </c>
      <c r="J701" s="136">
        <v>69</v>
      </c>
      <c r="K701" s="136">
        <v>78.78</v>
      </c>
      <c r="L701" s="108" t="s">
        <v>908</v>
      </c>
      <c r="M701" s="137">
        <v>110.48844794999999</v>
      </c>
      <c r="N701" s="137">
        <v>20.024736310000002</v>
      </c>
      <c r="O701" s="113">
        <v>0</v>
      </c>
      <c r="P701" s="122">
        <v>0.99960500000000008</v>
      </c>
      <c r="Q701" s="12">
        <v>3.1372179491323308E-2</v>
      </c>
      <c r="R701" s="14">
        <v>0.21179999999999999</v>
      </c>
      <c r="S701" s="12">
        <v>2.2392255055571102</v>
      </c>
      <c r="T701" s="12">
        <v>0.48</v>
      </c>
      <c r="U701" s="12">
        <v>7.0000000000000007E-2</v>
      </c>
      <c r="V701" s="12">
        <v>1.1100000000000001</v>
      </c>
      <c r="W701" s="14">
        <v>282</v>
      </c>
      <c r="X701" s="14">
        <v>1.84507496</v>
      </c>
      <c r="Y701" s="15">
        <v>1.3472991726027399</v>
      </c>
      <c r="Z701" s="15">
        <v>47</v>
      </c>
      <c r="AA701" s="15" t="s">
        <v>162</v>
      </c>
      <c r="AB701" s="15">
        <v>0.63073515451956497</v>
      </c>
      <c r="AC701" s="16">
        <v>0.50228098700000001</v>
      </c>
      <c r="AD701" s="16">
        <v>3.9512486450000002</v>
      </c>
      <c r="AE701" s="14">
        <v>3.5570891815914698</v>
      </c>
      <c r="AF701" s="14">
        <v>5.3813641416068903</v>
      </c>
      <c r="AG701" s="15">
        <v>2.5731280000000001</v>
      </c>
      <c r="AH701" s="15">
        <v>0.51870359887195705</v>
      </c>
      <c r="AI701" s="15">
        <v>0.41708930500000002</v>
      </c>
      <c r="AJ701" s="15">
        <v>3.745980308</v>
      </c>
    </row>
    <row r="702" spans="1:36">
      <c r="D702" s="108"/>
      <c r="E702" s="135"/>
      <c r="F702" s="135"/>
      <c r="G702" s="135"/>
      <c r="H702" s="135"/>
      <c r="I702" s="108"/>
      <c r="J702" s="136"/>
      <c r="K702" s="136"/>
      <c r="L702" s="108" t="s">
        <v>909</v>
      </c>
      <c r="M702" s="137">
        <v>110.48845743</v>
      </c>
      <c r="N702" s="137">
        <v>20.02475939</v>
      </c>
      <c r="O702" s="113">
        <v>2.7415787382005448</v>
      </c>
      <c r="P702" s="122">
        <v>0.89160499999999998</v>
      </c>
      <c r="Q702" s="12"/>
    </row>
    <row r="703" spans="1:36">
      <c r="D703" s="108"/>
      <c r="E703" s="135"/>
      <c r="F703" s="135"/>
      <c r="G703" s="135"/>
      <c r="H703" s="135"/>
      <c r="I703" s="108"/>
      <c r="J703" s="136"/>
      <c r="K703" s="136"/>
      <c r="L703" s="108" t="s">
        <v>910</v>
      </c>
      <c r="M703" s="137">
        <v>110.48846813999999</v>
      </c>
      <c r="N703" s="137">
        <v>20.024786259999999</v>
      </c>
      <c r="O703" s="113">
        <v>5.9203146158777997</v>
      </c>
      <c r="P703" s="122">
        <v>0.790605</v>
      </c>
      <c r="Q703" s="12"/>
    </row>
    <row r="704" spans="1:36">
      <c r="D704" s="108"/>
      <c r="E704" s="135"/>
      <c r="F704" s="135"/>
      <c r="G704" s="135"/>
      <c r="H704" s="135"/>
      <c r="I704" s="108"/>
      <c r="J704" s="136"/>
      <c r="K704" s="136"/>
      <c r="L704" s="108" t="s">
        <v>911</v>
      </c>
      <c r="M704" s="137">
        <v>110.48848035</v>
      </c>
      <c r="N704" s="137">
        <v>20.024817070000001</v>
      </c>
      <c r="O704" s="113">
        <v>9.5626126352799901</v>
      </c>
      <c r="P704" s="122">
        <v>0.69960500000000003</v>
      </c>
      <c r="Q704" s="12"/>
    </row>
    <row r="705" spans="1:36">
      <c r="A705" s="15">
        <v>3</v>
      </c>
      <c r="B705" s="89" t="s">
        <v>49</v>
      </c>
      <c r="C705" s="89" t="s">
        <v>0</v>
      </c>
      <c r="D705" s="108">
        <v>4690050061</v>
      </c>
      <c r="E705" s="138" t="s">
        <v>912</v>
      </c>
      <c r="F705" s="135" t="s">
        <v>848</v>
      </c>
      <c r="G705" s="135" t="s">
        <v>913</v>
      </c>
      <c r="H705" s="135" t="s">
        <v>914</v>
      </c>
      <c r="I705" s="108" t="s">
        <v>915</v>
      </c>
      <c r="J705" s="136">
        <v>129</v>
      </c>
      <c r="K705" s="136">
        <v>59.06</v>
      </c>
      <c r="L705" s="108" t="s">
        <v>916</v>
      </c>
      <c r="M705" s="137">
        <v>110.66053977999999</v>
      </c>
      <c r="N705" s="137">
        <v>20.12218902</v>
      </c>
      <c r="O705" s="113">
        <v>0</v>
      </c>
      <c r="P705" s="122">
        <v>1.133005</v>
      </c>
      <c r="Q705" s="12">
        <v>7.6946185918905563E-2</v>
      </c>
      <c r="R705" s="14">
        <v>0.32150000000000001</v>
      </c>
      <c r="S705" s="12">
        <v>1.63710935733414</v>
      </c>
      <c r="T705" s="12">
        <v>0.42</v>
      </c>
      <c r="U705" s="12">
        <v>-0.01</v>
      </c>
      <c r="V705" s="12">
        <v>1.05</v>
      </c>
      <c r="W705" s="14">
        <v>283</v>
      </c>
      <c r="X705" s="14">
        <v>1.8598492799999999</v>
      </c>
      <c r="Y705" s="15">
        <v>1.3764899123287699</v>
      </c>
      <c r="Z705" s="15">
        <v>42</v>
      </c>
      <c r="AA705" s="15" t="s">
        <v>162</v>
      </c>
      <c r="AB705" s="15">
        <v>0.48929437823014399</v>
      </c>
      <c r="AC705" s="16">
        <v>0.44071795600000002</v>
      </c>
      <c r="AD705" s="16">
        <v>3.5917647119999998</v>
      </c>
      <c r="AE705" s="14">
        <v>3.5985833847234998</v>
      </c>
      <c r="AF705" s="14">
        <v>3.1913698510936301</v>
      </c>
      <c r="AG705" s="15">
        <v>4.5201549999999999</v>
      </c>
      <c r="AH705" s="15">
        <v>0.51682817407964599</v>
      </c>
      <c r="AI705" s="15">
        <v>0.42455854900000001</v>
      </c>
      <c r="AJ705" s="15">
        <v>3.5827434870000001</v>
      </c>
    </row>
    <row r="706" spans="1:36">
      <c r="D706" s="108"/>
      <c r="E706" s="135"/>
      <c r="F706" s="135"/>
      <c r="G706" s="135"/>
      <c r="H706" s="135"/>
      <c r="I706" s="108"/>
      <c r="J706" s="136"/>
      <c r="K706" s="136"/>
      <c r="L706" s="108" t="s">
        <v>917</v>
      </c>
      <c r="M706" s="137">
        <v>110.66052659</v>
      </c>
      <c r="N706" s="137">
        <v>20.12220469</v>
      </c>
      <c r="O706" s="113">
        <v>2.2150590654043754</v>
      </c>
      <c r="P706" s="122">
        <v>0.88500500000000004</v>
      </c>
      <c r="Q706" s="12"/>
    </row>
    <row r="707" spans="1:36">
      <c r="D707" s="108"/>
      <c r="E707" s="135"/>
      <c r="F707" s="135"/>
      <c r="G707" s="135"/>
      <c r="H707" s="135"/>
      <c r="I707" s="108"/>
      <c r="J707" s="136"/>
      <c r="K707" s="136"/>
      <c r="L707" s="108" t="s">
        <v>918</v>
      </c>
      <c r="M707" s="137">
        <v>110.6605129</v>
      </c>
      <c r="N707" s="137">
        <v>20.12221937</v>
      </c>
      <c r="O707" s="113">
        <v>4.3807886356368755</v>
      </c>
      <c r="P707" s="122">
        <v>0.64500500000000005</v>
      </c>
      <c r="Q707" s="12"/>
    </row>
    <row r="708" spans="1:36">
      <c r="D708" s="108"/>
      <c r="E708" s="135"/>
      <c r="F708" s="135"/>
      <c r="G708" s="135"/>
      <c r="H708" s="135"/>
      <c r="I708" s="108"/>
      <c r="J708" s="136"/>
      <c r="K708" s="136"/>
      <c r="L708" s="108" t="s">
        <v>919</v>
      </c>
      <c r="M708" s="137">
        <v>110.66049950999999</v>
      </c>
      <c r="N708" s="137">
        <v>20.122235159999999</v>
      </c>
      <c r="O708" s="113">
        <v>6.6198230041927459</v>
      </c>
      <c r="P708" s="122">
        <v>0.459005</v>
      </c>
      <c r="Q708" s="12"/>
    </row>
    <row r="709" spans="1:36">
      <c r="D709" s="108"/>
      <c r="E709" s="135"/>
      <c r="F709" s="135"/>
      <c r="G709" s="135"/>
      <c r="H709" s="135"/>
      <c r="I709" s="108"/>
      <c r="J709" s="136"/>
      <c r="K709" s="136"/>
      <c r="L709" s="108" t="s">
        <v>920</v>
      </c>
      <c r="M709" s="137">
        <v>110.66048965</v>
      </c>
      <c r="N709" s="137">
        <v>20.122248169999999</v>
      </c>
      <c r="O709" s="113">
        <v>8.3850246300207729</v>
      </c>
      <c r="P709" s="122">
        <v>0.36600500000000002</v>
      </c>
      <c r="Q709" s="12"/>
    </row>
    <row r="710" spans="1:36">
      <c r="D710" s="108"/>
      <c r="E710" s="135"/>
      <c r="F710" s="135"/>
      <c r="G710" s="135"/>
      <c r="H710" s="135"/>
      <c r="I710" s="108"/>
      <c r="J710" s="136"/>
      <c r="K710" s="136"/>
      <c r="L710" s="108" t="s">
        <v>921</v>
      </c>
      <c r="M710" s="137">
        <v>110.66047589</v>
      </c>
      <c r="N710" s="137">
        <v>20.122266740000001</v>
      </c>
      <c r="O710" s="113">
        <v>10.8851288352122</v>
      </c>
      <c r="P710" s="122">
        <v>0.17700500000000002</v>
      </c>
      <c r="Q710" s="12"/>
    </row>
    <row r="711" spans="1:36">
      <c r="D711" s="108"/>
      <c r="E711" s="135"/>
      <c r="F711" s="135"/>
      <c r="G711" s="135"/>
      <c r="H711" s="135"/>
      <c r="I711" s="108"/>
      <c r="J711" s="136"/>
      <c r="K711" s="136"/>
      <c r="L711" s="108" t="s">
        <v>922</v>
      </c>
      <c r="M711" s="137">
        <v>110.66046195</v>
      </c>
      <c r="N711" s="137">
        <v>20.122285600000001</v>
      </c>
      <c r="O711" s="113">
        <v>13.42311910006439</v>
      </c>
      <c r="P711" s="122">
        <v>-6.9949999999999735E-3</v>
      </c>
      <c r="Q711" s="12"/>
    </row>
    <row r="712" spans="1:36">
      <c r="D712" s="108"/>
      <c r="E712" s="135"/>
      <c r="F712" s="135"/>
      <c r="G712" s="135"/>
      <c r="H712" s="135"/>
      <c r="I712" s="108"/>
      <c r="J712" s="136"/>
      <c r="K712" s="136"/>
      <c r="L712" s="108" t="s">
        <v>923</v>
      </c>
      <c r="M712" s="137">
        <v>110.66044846</v>
      </c>
      <c r="N712" s="137">
        <v>20.122304870000001</v>
      </c>
      <c r="O712" s="113">
        <v>15.967373908245698</v>
      </c>
      <c r="P712" s="122">
        <v>-0.19499499999999997</v>
      </c>
      <c r="Q712" s="12"/>
    </row>
    <row r="713" spans="1:36">
      <c r="D713" s="108"/>
      <c r="E713" s="135"/>
      <c r="F713" s="135"/>
      <c r="G713" s="135"/>
      <c r="H713" s="135"/>
      <c r="I713" s="108"/>
      <c r="J713" s="136"/>
      <c r="K713" s="136"/>
      <c r="L713" s="108" t="s">
        <v>924</v>
      </c>
      <c r="M713" s="137">
        <v>110.66043582</v>
      </c>
      <c r="N713" s="137">
        <v>20.122321230000001</v>
      </c>
      <c r="O713" s="113">
        <v>18.205583746645743</v>
      </c>
      <c r="P713" s="122">
        <v>-0.33599499999999999</v>
      </c>
      <c r="Q713" s="12"/>
    </row>
    <row r="714" spans="1:36">
      <c r="D714" s="108"/>
      <c r="E714" s="135"/>
      <c r="F714" s="135"/>
      <c r="G714" s="135"/>
      <c r="H714" s="135"/>
      <c r="I714" s="108"/>
      <c r="J714" s="136"/>
      <c r="K714" s="136"/>
      <c r="L714" s="108" t="s">
        <v>925</v>
      </c>
      <c r="M714" s="137">
        <v>110.6604239</v>
      </c>
      <c r="N714" s="137">
        <v>20.122334949999999</v>
      </c>
      <c r="O714" s="113">
        <v>20.171076684871338</v>
      </c>
      <c r="P714" s="122">
        <v>-0.45899499999999999</v>
      </c>
      <c r="Q714" s="12"/>
    </row>
    <row r="715" spans="1:36">
      <c r="D715" s="108"/>
      <c r="E715" s="135"/>
      <c r="F715" s="135"/>
      <c r="G715" s="135"/>
      <c r="H715" s="135"/>
      <c r="I715" s="108"/>
      <c r="J715" s="136"/>
      <c r="K715" s="136"/>
      <c r="L715" s="108" t="s">
        <v>926</v>
      </c>
      <c r="M715" s="137">
        <v>110.66041362</v>
      </c>
      <c r="N715" s="137">
        <v>20.122347999999999</v>
      </c>
      <c r="O715" s="113">
        <v>21.970479439453911</v>
      </c>
      <c r="P715" s="122">
        <v>-0.59199500000000005</v>
      </c>
      <c r="Q715" s="12"/>
    </row>
    <row r="716" spans="1:36">
      <c r="D716" s="108"/>
      <c r="E716" s="135"/>
      <c r="F716" s="135"/>
      <c r="G716" s="135"/>
      <c r="H716" s="135"/>
      <c r="I716" s="108"/>
      <c r="J716" s="136"/>
      <c r="K716" s="136"/>
      <c r="L716" s="108" t="s">
        <v>927</v>
      </c>
      <c r="M716" s="137">
        <v>110.66040528000001</v>
      </c>
      <c r="N716" s="137">
        <v>20.122355110000001</v>
      </c>
      <c r="O716" s="113">
        <v>23.131365276847021</v>
      </c>
      <c r="P716" s="122">
        <v>-0.72599499999999995</v>
      </c>
      <c r="Q716" s="12"/>
    </row>
    <row r="717" spans="1:36">
      <c r="D717" s="108"/>
      <c r="E717" s="135"/>
      <c r="F717" s="135"/>
      <c r="G717" s="135"/>
      <c r="H717" s="135"/>
      <c r="I717" s="108"/>
      <c r="J717" s="136"/>
      <c r="K717" s="136"/>
      <c r="L717" s="108" t="s">
        <v>928</v>
      </c>
      <c r="M717" s="137">
        <v>110.66040196</v>
      </c>
      <c r="N717" s="137">
        <v>20.122358510000002</v>
      </c>
      <c r="O717" s="113">
        <v>23.642449066868899</v>
      </c>
      <c r="P717" s="122">
        <v>-0.75199499999999997</v>
      </c>
      <c r="Q717" s="12"/>
    </row>
    <row r="718" spans="1:36">
      <c r="D718" s="108"/>
      <c r="E718" s="135"/>
      <c r="F718" s="135"/>
      <c r="G718" s="135"/>
      <c r="H718" s="135"/>
      <c r="I718" s="108"/>
      <c r="J718" s="136"/>
      <c r="K718" s="136"/>
      <c r="L718" s="108" t="s">
        <v>929</v>
      </c>
      <c r="M718" s="137">
        <v>110.66039293999999</v>
      </c>
      <c r="N718" s="137">
        <v>20.122365460000001</v>
      </c>
      <c r="O718" s="113">
        <v>24.835538983232048</v>
      </c>
      <c r="P718" s="122">
        <v>-0.77799499999999999</v>
      </c>
      <c r="Q718" s="12"/>
    </row>
    <row r="719" spans="1:36">
      <c r="A719" s="15">
        <v>3</v>
      </c>
      <c r="B719" s="89" t="s">
        <v>49</v>
      </c>
      <c r="C719" s="89" t="s">
        <v>0</v>
      </c>
      <c r="D719" s="108">
        <v>4690050061</v>
      </c>
      <c r="E719" s="135" t="s">
        <v>912</v>
      </c>
      <c r="F719" s="135" t="s">
        <v>848</v>
      </c>
      <c r="G719" s="135" t="s">
        <v>913</v>
      </c>
      <c r="H719" s="135" t="s">
        <v>914</v>
      </c>
      <c r="I719" s="108" t="s">
        <v>930</v>
      </c>
      <c r="J719" s="136">
        <v>174</v>
      </c>
      <c r="K719" s="136">
        <v>32.31</v>
      </c>
      <c r="L719" s="108" t="s">
        <v>931</v>
      </c>
      <c r="M719" s="137">
        <v>110.67601584000001</v>
      </c>
      <c r="N719" s="137">
        <v>20.140698789999998</v>
      </c>
      <c r="O719" s="113">
        <v>0</v>
      </c>
      <c r="P719" s="122">
        <v>1.073005</v>
      </c>
      <c r="Q719" s="12">
        <v>9.8667684003301198E-2</v>
      </c>
      <c r="R719" s="14">
        <v>0.22900000000000001</v>
      </c>
      <c r="S719" s="12">
        <v>2.1265804965651398</v>
      </c>
      <c r="T719" s="12">
        <v>0.41</v>
      </c>
      <c r="U719" s="12">
        <v>-7.0000000000000007E-2</v>
      </c>
      <c r="V719" s="12">
        <v>1.04</v>
      </c>
      <c r="W719" s="14">
        <v>283</v>
      </c>
      <c r="X719" s="14">
        <v>1.8598492799999999</v>
      </c>
      <c r="Y719" s="15">
        <v>1.3764899123287699</v>
      </c>
      <c r="Z719" s="15">
        <v>42</v>
      </c>
      <c r="AA719" s="15" t="s">
        <v>162</v>
      </c>
      <c r="AB719" s="15">
        <v>0.48929437823014399</v>
      </c>
      <c r="AC719" s="16">
        <v>0.44071795600000002</v>
      </c>
      <c r="AD719" s="16">
        <v>3.5917647119999998</v>
      </c>
      <c r="AE719" s="14">
        <v>3.5985833847234998</v>
      </c>
      <c r="AF719" s="14">
        <v>5.0173772398817098</v>
      </c>
      <c r="AG719" s="15">
        <v>2.875105</v>
      </c>
      <c r="AH719" s="15">
        <v>0.51682817407964599</v>
      </c>
      <c r="AI719" s="15">
        <v>0.42455854900000001</v>
      </c>
      <c r="AJ719" s="15">
        <v>3.5827434870000001</v>
      </c>
    </row>
    <row r="720" spans="1:36">
      <c r="D720" s="108"/>
      <c r="E720" s="135"/>
      <c r="F720" s="135"/>
      <c r="G720" s="135"/>
      <c r="H720" s="135"/>
      <c r="I720" s="108"/>
      <c r="J720" s="136"/>
      <c r="K720" s="136"/>
      <c r="L720" s="108" t="s">
        <v>932</v>
      </c>
      <c r="M720" s="137">
        <v>110.67599188</v>
      </c>
      <c r="N720" s="137">
        <v>20.14069933</v>
      </c>
      <c r="O720" s="113">
        <v>2.4987595875717119</v>
      </c>
      <c r="P720" s="122">
        <v>0.81500499999999998</v>
      </c>
      <c r="Q720" s="12"/>
    </row>
    <row r="721" spans="1:36">
      <c r="D721" s="108"/>
      <c r="E721" s="135"/>
      <c r="F721" s="135"/>
      <c r="G721" s="135"/>
      <c r="H721" s="135"/>
      <c r="I721" s="108"/>
      <c r="J721" s="136"/>
      <c r="K721" s="136"/>
      <c r="L721" s="108" t="s">
        <v>933</v>
      </c>
      <c r="M721" s="137">
        <v>110.67596612</v>
      </c>
      <c r="N721" s="137">
        <v>20.140700219999999</v>
      </c>
      <c r="O721" s="113">
        <v>5.1905481192763467</v>
      </c>
      <c r="P721" s="122">
        <v>0.51900500000000005</v>
      </c>
      <c r="Q721" s="12"/>
    </row>
    <row r="722" spans="1:36">
      <c r="D722" s="108"/>
      <c r="E722" s="135"/>
      <c r="F722" s="135"/>
      <c r="G722" s="135"/>
      <c r="H722" s="135"/>
      <c r="I722" s="108"/>
      <c r="J722" s="136"/>
      <c r="K722" s="136"/>
      <c r="L722" s="108" t="s">
        <v>934</v>
      </c>
      <c r="M722" s="137">
        <v>110.67594321999999</v>
      </c>
      <c r="N722" s="137">
        <v>20.14070358</v>
      </c>
      <c r="O722" s="113">
        <v>7.6083551891430403</v>
      </c>
      <c r="P722" s="122">
        <v>0.29600499999999996</v>
      </c>
      <c r="Q722" s="12"/>
    </row>
    <row r="723" spans="1:36">
      <c r="D723" s="108"/>
      <c r="E723" s="135"/>
      <c r="F723" s="135"/>
      <c r="G723" s="135"/>
      <c r="H723" s="135"/>
      <c r="I723" s="108"/>
      <c r="J723" s="136"/>
      <c r="K723" s="136"/>
      <c r="L723" s="108" t="s">
        <v>935</v>
      </c>
      <c r="M723" s="137">
        <v>110.67591788</v>
      </c>
      <c r="N723" s="137">
        <v>20.140707890000002</v>
      </c>
      <c r="O723" s="113">
        <v>10.291732356187328</v>
      </c>
      <c r="P723" s="122">
        <v>7.5004999999999988E-2</v>
      </c>
      <c r="Q723" s="12"/>
    </row>
    <row r="724" spans="1:36">
      <c r="D724" s="108"/>
      <c r="E724" s="135"/>
      <c r="F724" s="135"/>
      <c r="G724" s="135"/>
      <c r="H724" s="135"/>
      <c r="I724" s="108"/>
      <c r="J724" s="136"/>
      <c r="K724" s="136"/>
      <c r="L724" s="108" t="s">
        <v>936</v>
      </c>
      <c r="M724" s="137">
        <v>110.67589393</v>
      </c>
      <c r="N724" s="137">
        <v>20.140710680000002</v>
      </c>
      <c r="O724" s="113">
        <v>12.813954851133801</v>
      </c>
      <c r="P724" s="122">
        <v>-0.16699499999999995</v>
      </c>
      <c r="Q724" s="12"/>
    </row>
    <row r="725" spans="1:36">
      <c r="D725" s="108"/>
      <c r="E725" s="135"/>
      <c r="F725" s="135"/>
      <c r="G725" s="135"/>
      <c r="H725" s="135"/>
      <c r="I725" s="108"/>
      <c r="J725" s="136"/>
      <c r="K725" s="136"/>
      <c r="L725" s="108" t="s">
        <v>937</v>
      </c>
      <c r="M725" s="137">
        <v>110.67587566</v>
      </c>
      <c r="N725" s="137">
        <v>20.140713519999998</v>
      </c>
      <c r="O725" s="113">
        <v>14.746469573070339</v>
      </c>
      <c r="P725" s="122">
        <v>-0.38199500000000003</v>
      </c>
      <c r="Q725" s="12"/>
    </row>
    <row r="726" spans="1:36">
      <c r="A726" s="15">
        <v>4</v>
      </c>
      <c r="B726" s="89" t="s">
        <v>49</v>
      </c>
      <c r="C726" s="89" t="s">
        <v>0</v>
      </c>
      <c r="D726" s="108">
        <v>4690050201</v>
      </c>
      <c r="E726" s="135" t="s">
        <v>938</v>
      </c>
      <c r="F726" s="135" t="s">
        <v>848</v>
      </c>
      <c r="G726" s="135" t="s">
        <v>913</v>
      </c>
      <c r="H726" s="135" t="s">
        <v>939</v>
      </c>
      <c r="I726" s="108" t="s">
        <v>940</v>
      </c>
      <c r="J726" s="136">
        <v>94</v>
      </c>
      <c r="K726" s="136">
        <v>97.33</v>
      </c>
      <c r="L726" s="108" t="s">
        <v>941</v>
      </c>
      <c r="M726" s="137">
        <v>110.7976318</v>
      </c>
      <c r="N726" s="137">
        <v>20.008122950000001</v>
      </c>
      <c r="O726" s="113">
        <v>0</v>
      </c>
      <c r="P726" s="122">
        <v>1.0720000000000001</v>
      </c>
      <c r="Q726" s="12">
        <v>3.311440612017516E-2</v>
      </c>
      <c r="R726" s="14">
        <v>0.23619999999999999</v>
      </c>
      <c r="S726" s="12">
        <v>2.0819191301522899</v>
      </c>
      <c r="T726" s="12">
        <v>0.45</v>
      </c>
      <c r="U726" s="12">
        <v>-0.02</v>
      </c>
      <c r="V726" s="12">
        <v>1.01</v>
      </c>
      <c r="W726" s="14">
        <v>284</v>
      </c>
      <c r="X726" s="14">
        <v>2.0843193200000001</v>
      </c>
      <c r="Y726" s="15">
        <v>1.57634641643836</v>
      </c>
      <c r="Z726" s="15">
        <v>90</v>
      </c>
      <c r="AA726" s="15" t="s">
        <v>83</v>
      </c>
      <c r="AB726" s="15">
        <v>0.52547199662482902</v>
      </c>
      <c r="AC726" s="16">
        <v>1.1380175429999999</v>
      </c>
      <c r="AD726" s="16">
        <v>5.3390160580000003</v>
      </c>
      <c r="AE726" s="14">
        <v>1.8662180345236601</v>
      </c>
      <c r="AF726" s="14">
        <v>7.7865143912877599</v>
      </c>
      <c r="AG726" s="15">
        <v>3.0021490000000002</v>
      </c>
      <c r="AH726" s="15">
        <v>1.11686806227441</v>
      </c>
      <c r="AI726" s="15">
        <v>0.96327833600000001</v>
      </c>
      <c r="AJ726" s="15">
        <v>4.777784295</v>
      </c>
    </row>
    <row r="727" spans="1:36">
      <c r="D727" s="108"/>
      <c r="E727" s="135"/>
      <c r="F727" s="135"/>
      <c r="G727" s="135"/>
      <c r="H727" s="135"/>
      <c r="I727" s="108"/>
      <c r="J727" s="136"/>
      <c r="K727" s="136"/>
      <c r="L727" s="108" t="s">
        <v>942</v>
      </c>
      <c r="M727" s="137">
        <v>110.79762719999999</v>
      </c>
      <c r="N727" s="137">
        <v>20.00813608</v>
      </c>
      <c r="O727" s="113">
        <v>1.4838660798880312</v>
      </c>
      <c r="P727" s="122">
        <v>1.032</v>
      </c>
      <c r="Q727" s="12"/>
    </row>
    <row r="728" spans="1:36">
      <c r="D728" s="108"/>
      <c r="E728" s="135"/>
      <c r="F728" s="135"/>
      <c r="G728" s="135"/>
      <c r="H728" s="135"/>
      <c r="I728" s="108"/>
      <c r="J728" s="136"/>
      <c r="K728" s="136"/>
      <c r="L728" s="108" t="s">
        <v>943</v>
      </c>
      <c r="M728" s="137">
        <v>110.7976206</v>
      </c>
      <c r="N728" s="137">
        <v>20.008149209999999</v>
      </c>
      <c r="O728" s="113">
        <v>2.984520466712496</v>
      </c>
      <c r="P728" s="122">
        <v>0.99199999999999999</v>
      </c>
      <c r="Q728" s="12"/>
    </row>
    <row r="729" spans="1:36">
      <c r="D729" s="108"/>
      <c r="E729" s="135"/>
      <c r="F729" s="135"/>
      <c r="G729" s="135"/>
      <c r="H729" s="135"/>
      <c r="I729" s="108"/>
      <c r="J729" s="136"/>
      <c r="K729" s="136"/>
      <c r="L729" s="108" t="s">
        <v>944</v>
      </c>
      <c r="M729" s="137">
        <v>110.7976185</v>
      </c>
      <c r="N729" s="137">
        <v>20.008159490000001</v>
      </c>
      <c r="O729" s="113">
        <v>4.1371721873197629</v>
      </c>
      <c r="P729" s="122">
        <v>0.93500000000000005</v>
      </c>
      <c r="Q729" s="12"/>
    </row>
    <row r="730" spans="1:36">
      <c r="A730" s="15">
        <v>5</v>
      </c>
      <c r="B730" s="89" t="s">
        <v>49</v>
      </c>
      <c r="C730" s="89" t="s">
        <v>0</v>
      </c>
      <c r="D730" s="108">
        <v>4690050291</v>
      </c>
      <c r="E730" s="135" t="s">
        <v>945</v>
      </c>
      <c r="F730" s="135" t="s">
        <v>848</v>
      </c>
      <c r="G730" s="135" t="s">
        <v>913</v>
      </c>
      <c r="H730" s="135" t="s">
        <v>946</v>
      </c>
      <c r="I730" s="108" t="s">
        <v>947</v>
      </c>
      <c r="J730" s="136">
        <v>8</v>
      </c>
      <c r="K730" s="136">
        <v>107.47</v>
      </c>
      <c r="L730" s="108" t="s">
        <v>948</v>
      </c>
      <c r="M730" s="137">
        <v>110.97232678</v>
      </c>
      <c r="N730" s="137">
        <v>19.90096453</v>
      </c>
      <c r="O730" s="113">
        <v>0</v>
      </c>
      <c r="P730" s="122">
        <v>1.1560049999999999</v>
      </c>
      <c r="Q730" s="12">
        <v>4.1155008826781588E-2</v>
      </c>
      <c r="R730" s="14">
        <v>0.26979999999999998</v>
      </c>
      <c r="S730" s="12">
        <v>1.89003774660118</v>
      </c>
      <c r="T730" s="12">
        <v>0.47</v>
      </c>
      <c r="U730" s="12">
        <v>-0.14000000000000001</v>
      </c>
      <c r="V730" s="12">
        <v>0.98</v>
      </c>
      <c r="W730" s="14">
        <v>286</v>
      </c>
      <c r="X730" s="14">
        <v>1.8925175599999999</v>
      </c>
      <c r="Y730" s="15">
        <v>1.4076637095890401</v>
      </c>
      <c r="Z730" s="15">
        <v>87</v>
      </c>
      <c r="AA730" s="15" t="s">
        <v>83</v>
      </c>
      <c r="AB730" s="15">
        <v>0.30397637380023201</v>
      </c>
      <c r="AC730" s="16">
        <v>1.3518108259999999</v>
      </c>
      <c r="AD730" s="16">
        <v>5.6484659959999997</v>
      </c>
      <c r="AE730" s="14">
        <v>1.22726934543934</v>
      </c>
      <c r="AF730" s="14">
        <v>8.2037810141293299</v>
      </c>
      <c r="AG730" s="15">
        <v>3.5989870000000002</v>
      </c>
      <c r="AH730" s="15">
        <v>1.5420555944241501</v>
      </c>
      <c r="AI730" s="15">
        <v>1.378906803</v>
      </c>
      <c r="AJ730" s="15">
        <v>5.2228276449999997</v>
      </c>
    </row>
    <row r="731" spans="1:36">
      <c r="D731" s="108"/>
      <c r="E731" s="138"/>
      <c r="F731" s="135"/>
      <c r="G731" s="135"/>
      <c r="H731" s="135"/>
      <c r="I731" s="108"/>
      <c r="J731" s="136"/>
      <c r="K731" s="136"/>
      <c r="L731" s="108" t="s">
        <v>949</v>
      </c>
      <c r="M731" s="137">
        <v>110.97234387</v>
      </c>
      <c r="N731" s="137">
        <v>19.900971999999999</v>
      </c>
      <c r="O731" s="113">
        <v>1.8966929442570688</v>
      </c>
      <c r="P731" s="122">
        <v>0.84800500000000001</v>
      </c>
      <c r="Q731" s="12"/>
    </row>
    <row r="732" spans="1:36">
      <c r="D732" s="108"/>
      <c r="E732" s="135"/>
      <c r="F732" s="135"/>
      <c r="G732" s="135"/>
      <c r="H732" s="135"/>
      <c r="I732" s="108"/>
      <c r="J732" s="136"/>
      <c r="K732" s="136"/>
      <c r="L732" s="108" t="s">
        <v>950</v>
      </c>
      <c r="M732" s="137">
        <v>110.97237146000001</v>
      </c>
      <c r="N732" s="137">
        <v>19.900986490000001</v>
      </c>
      <c r="O732" s="113">
        <v>5.0100317763108677</v>
      </c>
      <c r="P732" s="122">
        <v>0.95400499999999999</v>
      </c>
      <c r="Q732" s="12"/>
    </row>
    <row r="733" spans="1:36">
      <c r="D733" s="108"/>
      <c r="E733" s="135"/>
      <c r="F733" s="135"/>
      <c r="G733" s="135"/>
      <c r="H733" s="135"/>
      <c r="I733" s="108"/>
      <c r="J733" s="136"/>
      <c r="K733" s="136"/>
      <c r="L733" s="108" t="s">
        <v>951</v>
      </c>
      <c r="M733" s="137">
        <v>110.97239872</v>
      </c>
      <c r="N733" s="137">
        <v>19.900988730000002</v>
      </c>
      <c r="O733" s="113">
        <v>7.8658808821584074</v>
      </c>
      <c r="P733" s="122">
        <v>0.81300499999999998</v>
      </c>
      <c r="Q733" s="12"/>
    </row>
    <row r="734" spans="1:36">
      <c r="D734" s="108"/>
      <c r="E734" s="135"/>
      <c r="F734" s="135"/>
      <c r="G734" s="135"/>
      <c r="H734" s="135"/>
      <c r="I734" s="108"/>
      <c r="J734" s="136"/>
      <c r="K734" s="136"/>
      <c r="L734" s="108" t="s">
        <v>952</v>
      </c>
      <c r="M734" s="137">
        <v>110.97240528</v>
      </c>
      <c r="N734" s="137">
        <v>19.90098807</v>
      </c>
      <c r="O734" s="113">
        <v>8.5300657317517619</v>
      </c>
      <c r="P734" s="122">
        <v>0.76800500000000005</v>
      </c>
      <c r="Q734" s="12"/>
    </row>
    <row r="735" spans="1:36">
      <c r="D735" s="108"/>
      <c r="E735" s="135"/>
      <c r="F735" s="135"/>
      <c r="G735" s="135"/>
      <c r="H735" s="135"/>
      <c r="I735" s="108"/>
      <c r="J735" s="136"/>
      <c r="K735" s="136"/>
      <c r="L735" s="108" t="s">
        <v>953</v>
      </c>
      <c r="M735" s="137">
        <v>110.97242727</v>
      </c>
      <c r="N735" s="137">
        <v>19.900988680000001</v>
      </c>
      <c r="O735" s="113">
        <v>10.812685358252679</v>
      </c>
      <c r="P735" s="122">
        <v>0.70200499999999999</v>
      </c>
      <c r="Q735" s="12"/>
    </row>
    <row r="736" spans="1:36">
      <c r="D736" s="108"/>
      <c r="E736" s="135"/>
      <c r="F736" s="135"/>
      <c r="G736" s="135"/>
      <c r="H736" s="135"/>
      <c r="I736" s="108"/>
      <c r="J736" s="136"/>
      <c r="K736" s="136"/>
      <c r="L736" s="108" t="s">
        <v>954</v>
      </c>
      <c r="M736" s="137">
        <v>110.97242624</v>
      </c>
      <c r="N736" s="137">
        <v>19.90098824</v>
      </c>
      <c r="O736" s="113">
        <v>10.698210432165112</v>
      </c>
      <c r="P736" s="122">
        <v>0.69200499999999998</v>
      </c>
      <c r="Q736" s="12"/>
    </row>
    <row r="737" spans="1:36">
      <c r="D737" s="108"/>
      <c r="E737" s="135"/>
      <c r="F737" s="135"/>
      <c r="G737" s="135"/>
      <c r="H737" s="135"/>
      <c r="I737" s="108"/>
      <c r="J737" s="136"/>
      <c r="K737" s="136"/>
      <c r="L737" s="108" t="s">
        <v>955</v>
      </c>
      <c r="M737" s="137">
        <v>110.97244419</v>
      </c>
      <c r="N737" s="137">
        <v>19.90098218</v>
      </c>
      <c r="O737" s="113">
        <v>12.448703487377657</v>
      </c>
      <c r="P737" s="122">
        <v>0.63200500000000004</v>
      </c>
      <c r="Q737" s="12"/>
    </row>
    <row r="738" spans="1:36">
      <c r="D738" s="108"/>
      <c r="E738" s="135"/>
      <c r="F738" s="135"/>
      <c r="G738" s="135"/>
      <c r="H738" s="135"/>
      <c r="I738" s="108"/>
      <c r="J738" s="136"/>
      <c r="K738" s="136"/>
      <c r="L738" s="108" t="s">
        <v>956</v>
      </c>
      <c r="M738" s="137">
        <v>110.97247305</v>
      </c>
      <c r="N738" s="137">
        <v>19.900977439999998</v>
      </c>
      <c r="O738" s="113">
        <v>15.358500643676862</v>
      </c>
      <c r="P738" s="122">
        <v>0.49600500000000003</v>
      </c>
      <c r="Q738" s="12"/>
    </row>
    <row r="739" spans="1:36">
      <c r="D739" s="108"/>
      <c r="E739" s="135"/>
      <c r="F739" s="135"/>
      <c r="G739" s="135"/>
      <c r="H739" s="135"/>
      <c r="I739" s="108"/>
      <c r="J739" s="136"/>
      <c r="K739" s="136"/>
      <c r="L739" s="108" t="s">
        <v>957</v>
      </c>
      <c r="M739" s="137">
        <v>110.97250209000001</v>
      </c>
      <c r="N739" s="137">
        <v>19.900975939999999</v>
      </c>
      <c r="O739" s="113">
        <v>18.345276104246253</v>
      </c>
      <c r="P739" s="122">
        <v>0.401005</v>
      </c>
      <c r="Q739" s="12"/>
    </row>
    <row r="740" spans="1:36">
      <c r="A740" s="15">
        <v>5</v>
      </c>
      <c r="B740" s="89" t="s">
        <v>49</v>
      </c>
      <c r="C740" s="89" t="s">
        <v>0</v>
      </c>
      <c r="D740" s="108">
        <v>4690050291</v>
      </c>
      <c r="E740" s="135" t="s">
        <v>945</v>
      </c>
      <c r="F740" s="135" t="s">
        <v>848</v>
      </c>
      <c r="G740" s="135" t="s">
        <v>913</v>
      </c>
      <c r="H740" s="135" t="s">
        <v>946</v>
      </c>
      <c r="I740" s="108" t="s">
        <v>958</v>
      </c>
      <c r="J740" s="136">
        <v>185</v>
      </c>
      <c r="K740" s="136">
        <v>96.23</v>
      </c>
      <c r="L740" s="108" t="s">
        <v>959</v>
      </c>
      <c r="M740" s="137">
        <v>110.99701811</v>
      </c>
      <c r="N740" s="137">
        <v>19.815123740000001</v>
      </c>
      <c r="O740" s="113">
        <v>0</v>
      </c>
      <c r="P740" s="122">
        <v>0.99100500000000002</v>
      </c>
      <c r="Q740" s="12">
        <v>4.0019236759335705E-2</v>
      </c>
      <c r="R740" s="14">
        <v>0.2732</v>
      </c>
      <c r="S740" s="12">
        <v>1.8719706112593599</v>
      </c>
      <c r="T740" s="12">
        <v>0.48</v>
      </c>
      <c r="U740" s="12">
        <v>-0.14000000000000001</v>
      </c>
      <c r="V740" s="12">
        <v>0.95</v>
      </c>
      <c r="W740" s="14">
        <v>286</v>
      </c>
      <c r="X740" s="14">
        <v>1.8925175599999999</v>
      </c>
      <c r="Y740" s="15">
        <v>1.4076637095890401</v>
      </c>
      <c r="Z740" s="15">
        <v>87</v>
      </c>
      <c r="AA740" s="15" t="s">
        <v>83</v>
      </c>
      <c r="AB740" s="15">
        <v>0.30397637380023201</v>
      </c>
      <c r="AC740" s="16">
        <v>1.3518108259999999</v>
      </c>
      <c r="AD740" s="16">
        <v>5.6484659959999997</v>
      </c>
      <c r="AE740" s="14">
        <v>1.22726934543934</v>
      </c>
      <c r="AF740" s="14">
        <v>8.0679965232681905</v>
      </c>
      <c r="AG740" s="15">
        <v>3.6595580000000001</v>
      </c>
      <c r="AH740" s="15">
        <v>1.5420555944241501</v>
      </c>
      <c r="AI740" s="15">
        <v>1.378906803</v>
      </c>
      <c r="AJ740" s="15">
        <v>5.2228276449999997</v>
      </c>
    </row>
    <row r="741" spans="1:36">
      <c r="D741" s="108"/>
      <c r="E741" s="135"/>
      <c r="F741" s="135"/>
      <c r="G741" s="135"/>
      <c r="H741" s="135"/>
      <c r="I741" s="108"/>
      <c r="J741" s="136"/>
      <c r="K741" s="136"/>
      <c r="L741" s="108" t="s">
        <v>960</v>
      </c>
      <c r="M741" s="137">
        <v>110.99704498</v>
      </c>
      <c r="N741" s="137">
        <v>19.81512656</v>
      </c>
      <c r="O741" s="113">
        <v>2.7677615053280533</v>
      </c>
      <c r="P741" s="122">
        <v>0.75400500000000004</v>
      </c>
      <c r="Q741" s="12"/>
    </row>
    <row r="742" spans="1:36">
      <c r="D742" s="108"/>
      <c r="E742" s="135"/>
      <c r="F742" s="135"/>
      <c r="G742" s="135"/>
      <c r="H742" s="135"/>
      <c r="I742" s="108"/>
      <c r="J742" s="136"/>
      <c r="K742" s="136"/>
      <c r="L742" s="108" t="s">
        <v>961</v>
      </c>
      <c r="M742" s="137">
        <v>110.99706851000001</v>
      </c>
      <c r="N742" s="137">
        <v>19.815133620000001</v>
      </c>
      <c r="O742" s="113">
        <v>5.150440801792783</v>
      </c>
      <c r="P742" s="122">
        <v>0.67300500000000008</v>
      </c>
      <c r="Q742" s="12"/>
    </row>
    <row r="743" spans="1:36">
      <c r="D743" s="108"/>
      <c r="E743" s="135"/>
      <c r="F743" s="135"/>
      <c r="G743" s="135"/>
      <c r="H743" s="135"/>
      <c r="I743" s="108"/>
      <c r="J743" s="136"/>
      <c r="K743" s="136"/>
      <c r="L743" s="108" t="s">
        <v>962</v>
      </c>
      <c r="M743" s="137">
        <v>110.99709571</v>
      </c>
      <c r="N743" s="137">
        <v>19.815138309999998</v>
      </c>
      <c r="O743" s="113">
        <v>7.9461785318985818</v>
      </c>
      <c r="P743" s="122">
        <v>0.67300500000000008</v>
      </c>
      <c r="Q743" s="12"/>
    </row>
    <row r="744" spans="1:36">
      <c r="A744" s="15">
        <v>5</v>
      </c>
      <c r="B744" s="89" t="s">
        <v>49</v>
      </c>
      <c r="C744" s="89" t="s">
        <v>0</v>
      </c>
      <c r="D744" s="108">
        <v>4690050291</v>
      </c>
      <c r="E744" s="135" t="s">
        <v>945</v>
      </c>
      <c r="F744" s="135" t="s">
        <v>848</v>
      </c>
      <c r="G744" s="135" t="s">
        <v>913</v>
      </c>
      <c r="H744" s="135" t="s">
        <v>946</v>
      </c>
      <c r="I744" s="108" t="s">
        <v>963</v>
      </c>
      <c r="J744" s="136">
        <v>1</v>
      </c>
      <c r="K744" s="136">
        <v>73.19</v>
      </c>
      <c r="L744" s="108" t="s">
        <v>964</v>
      </c>
      <c r="M744" s="137">
        <v>110.99865677</v>
      </c>
      <c r="N744" s="137">
        <v>19.774165440000001</v>
      </c>
      <c r="O744" s="113">
        <v>0</v>
      </c>
      <c r="P744" s="122">
        <v>0.98600500000000002</v>
      </c>
      <c r="Q744" s="12">
        <v>7.0803469046335901E-2</v>
      </c>
      <c r="R744" s="14">
        <v>0.2132</v>
      </c>
      <c r="S744" s="12">
        <v>2.2297206567902701</v>
      </c>
      <c r="T744" s="12">
        <v>0.63</v>
      </c>
      <c r="U744" s="12">
        <v>-0.28000000000000003</v>
      </c>
      <c r="V744" s="12">
        <v>1.03</v>
      </c>
      <c r="W744" s="14">
        <v>286</v>
      </c>
      <c r="X744" s="14">
        <v>1.8925175599999999</v>
      </c>
      <c r="Y744" s="15">
        <v>1.4076637095890401</v>
      </c>
      <c r="Z744" s="15">
        <v>87</v>
      </c>
      <c r="AA744" s="15" t="s">
        <v>83</v>
      </c>
      <c r="AB744" s="15">
        <v>0.30397637380023201</v>
      </c>
      <c r="AC744" s="16">
        <v>1.3518108259999999</v>
      </c>
      <c r="AD744" s="16">
        <v>5.6484659959999997</v>
      </c>
      <c r="AE744" s="14">
        <v>1.22726934543934</v>
      </c>
      <c r="AF744" s="14">
        <v>11.3664996468619</v>
      </c>
      <c r="AG744" s="15">
        <v>2.597572</v>
      </c>
      <c r="AH744" s="15">
        <v>1.5420555944241501</v>
      </c>
      <c r="AI744" s="15">
        <v>1.378906803</v>
      </c>
      <c r="AJ744" s="15">
        <v>5.2228276449999997</v>
      </c>
    </row>
    <row r="745" spans="1:36">
      <c r="D745" s="108"/>
      <c r="E745" s="135"/>
      <c r="F745" s="135"/>
      <c r="G745" s="135"/>
      <c r="H745" s="135"/>
      <c r="I745" s="108"/>
      <c r="J745" s="136"/>
      <c r="K745" s="136"/>
      <c r="L745" s="108" t="s">
        <v>965</v>
      </c>
      <c r="M745" s="137">
        <v>110.99866713999999</v>
      </c>
      <c r="N745" s="137">
        <v>19.774165270000001</v>
      </c>
      <c r="O745" s="113">
        <v>1.086352411345473</v>
      </c>
      <c r="P745" s="122">
        <v>0.92300500000000008</v>
      </c>
      <c r="Q745" s="12"/>
    </row>
    <row r="746" spans="1:36">
      <c r="D746" s="108"/>
      <c r="E746" s="135"/>
      <c r="F746" s="135"/>
      <c r="G746" s="135"/>
      <c r="H746" s="135"/>
      <c r="I746" s="108"/>
      <c r="J746" s="136"/>
      <c r="K746" s="136"/>
      <c r="L746" s="108" t="s">
        <v>966</v>
      </c>
      <c r="M746" s="137">
        <v>110.99867696</v>
      </c>
      <c r="N746" s="137">
        <v>19.77416874</v>
      </c>
      <c r="O746" s="113">
        <v>2.1209645201842164</v>
      </c>
      <c r="P746" s="122">
        <v>0.79300499999999996</v>
      </c>
      <c r="Q746" s="12"/>
    </row>
    <row r="747" spans="1:36">
      <c r="D747" s="108"/>
      <c r="E747" s="135"/>
      <c r="F747" s="135"/>
      <c r="G747" s="135"/>
      <c r="H747" s="135"/>
      <c r="I747" s="108"/>
      <c r="J747" s="136"/>
      <c r="K747" s="136"/>
      <c r="L747" s="108" t="s">
        <v>967</v>
      </c>
      <c r="M747" s="137">
        <v>110.99868313</v>
      </c>
      <c r="N747" s="137">
        <v>19.774170269999999</v>
      </c>
      <c r="O747" s="113">
        <v>2.7698066142739606</v>
      </c>
      <c r="P747" s="122">
        <v>0.81800500000000009</v>
      </c>
      <c r="Q747" s="12"/>
    </row>
    <row r="748" spans="1:36">
      <c r="D748" s="108"/>
      <c r="E748" s="135"/>
      <c r="F748" s="135"/>
      <c r="G748" s="135"/>
      <c r="H748" s="135"/>
      <c r="I748" s="108"/>
      <c r="J748" s="136"/>
      <c r="K748" s="136"/>
      <c r="L748" s="108" t="s">
        <v>968</v>
      </c>
      <c r="M748" s="137">
        <v>110.99868202</v>
      </c>
      <c r="N748" s="137">
        <v>19.77417093</v>
      </c>
      <c r="O748" s="113">
        <v>2.6552371307819271</v>
      </c>
      <c r="P748" s="122">
        <v>0.79800500000000008</v>
      </c>
      <c r="Q748" s="12"/>
    </row>
    <row r="749" spans="1:36">
      <c r="A749" s="15">
        <v>6</v>
      </c>
      <c r="B749" s="89" t="s">
        <v>49</v>
      </c>
      <c r="C749" s="89" t="s">
        <v>0</v>
      </c>
      <c r="D749" s="108">
        <v>4690050401</v>
      </c>
      <c r="E749" s="138" t="s">
        <v>969</v>
      </c>
      <c r="F749" s="135" t="s">
        <v>848</v>
      </c>
      <c r="G749" s="135" t="s">
        <v>913</v>
      </c>
      <c r="H749" s="135" t="s">
        <v>970</v>
      </c>
      <c r="I749" s="108" t="s">
        <v>971</v>
      </c>
      <c r="J749" s="136">
        <v>146</v>
      </c>
      <c r="K749" s="136">
        <v>51.3</v>
      </c>
      <c r="L749" s="108" t="s">
        <v>972</v>
      </c>
      <c r="M749" s="137">
        <v>110.97540291</v>
      </c>
      <c r="N749" s="137">
        <v>19.631226510000001</v>
      </c>
      <c r="O749" s="113">
        <v>0</v>
      </c>
      <c r="P749" s="122">
        <v>0.86100500000000002</v>
      </c>
      <c r="Q749" s="12">
        <v>4.6185181382636324E-2</v>
      </c>
      <c r="R749" s="14">
        <v>0.19289999999999999</v>
      </c>
      <c r="S749" s="12">
        <v>2.3740749515003499</v>
      </c>
      <c r="T749" s="12">
        <v>0.59</v>
      </c>
      <c r="U749" s="12">
        <v>-0.15</v>
      </c>
      <c r="V749" s="12">
        <v>0.94</v>
      </c>
      <c r="W749" s="14">
        <v>287</v>
      </c>
      <c r="X749" s="14">
        <v>1.61062276</v>
      </c>
      <c r="Y749" s="15">
        <v>1.1880497780821899</v>
      </c>
      <c r="Z749" s="15">
        <v>89</v>
      </c>
      <c r="AA749" s="15" t="s">
        <v>83</v>
      </c>
      <c r="AB749" s="15">
        <v>0.47558274443624099</v>
      </c>
      <c r="AC749" s="16">
        <v>1.5190581729999999</v>
      </c>
      <c r="AD749" s="16">
        <v>5.8072871590000004</v>
      </c>
      <c r="AE749" s="14">
        <v>1.1005974708094901</v>
      </c>
      <c r="AF749" s="14">
        <v>12.227398915396799</v>
      </c>
      <c r="AG749" s="15">
        <v>2.2451574999999999</v>
      </c>
      <c r="AH749" s="15">
        <v>1.46340765149622</v>
      </c>
      <c r="AI749" s="15">
        <v>1.2784306089999999</v>
      </c>
      <c r="AJ749" s="15">
        <v>5.3307022780000004</v>
      </c>
    </row>
    <row r="750" spans="1:36">
      <c r="D750" s="108"/>
      <c r="E750" s="135"/>
      <c r="F750" s="135"/>
      <c r="G750" s="135"/>
      <c r="H750" s="135"/>
      <c r="I750" s="108"/>
      <c r="J750" s="136"/>
      <c r="K750" s="136"/>
      <c r="L750" s="108" t="s">
        <v>973</v>
      </c>
      <c r="M750" s="137">
        <v>110.97541267</v>
      </c>
      <c r="N750" s="137">
        <v>19.631221700000001</v>
      </c>
      <c r="O750" s="113">
        <v>1.14926242016044</v>
      </c>
      <c r="P750" s="122">
        <v>0.75600500000000004</v>
      </c>
    </row>
    <row r="751" spans="1:36">
      <c r="D751" s="108"/>
      <c r="E751" s="135"/>
      <c r="F751" s="135"/>
      <c r="G751" s="135"/>
      <c r="H751" s="135"/>
      <c r="I751" s="108"/>
      <c r="J751" s="136"/>
      <c r="K751" s="136"/>
      <c r="L751" s="108" t="s">
        <v>974</v>
      </c>
      <c r="M751" s="137">
        <v>110.97542426</v>
      </c>
      <c r="N751" s="137">
        <v>19.631214480000001</v>
      </c>
      <c r="O751" s="113">
        <v>2.6039400029454782</v>
      </c>
      <c r="P751" s="122">
        <v>0.56200499999999998</v>
      </c>
    </row>
    <row r="752" spans="1:36">
      <c r="D752" s="108"/>
      <c r="E752" s="135"/>
      <c r="F752" s="135"/>
      <c r="G752" s="135"/>
      <c r="H752" s="135"/>
      <c r="I752" s="108"/>
      <c r="J752" s="136"/>
      <c r="K752" s="136"/>
      <c r="L752" s="108" t="s">
        <v>975</v>
      </c>
      <c r="M752" s="137">
        <v>110.97543938</v>
      </c>
      <c r="N752" s="137">
        <v>19.631202219999999</v>
      </c>
      <c r="O752" s="113">
        <v>4.6707061462098878</v>
      </c>
      <c r="P752" s="122">
        <v>0.49600500000000003</v>
      </c>
    </row>
    <row r="753" spans="1:36">
      <c r="D753" s="108"/>
      <c r="E753" s="135"/>
      <c r="F753" s="135"/>
      <c r="G753" s="135"/>
      <c r="H753" s="135"/>
      <c r="I753" s="108"/>
      <c r="J753" s="136"/>
      <c r="K753" s="136"/>
      <c r="L753" s="108" t="s">
        <v>976</v>
      </c>
      <c r="M753" s="137">
        <v>110.97545241</v>
      </c>
      <c r="N753" s="137">
        <v>19.631198879999999</v>
      </c>
      <c r="O753" s="113">
        <v>6.0234893857661262</v>
      </c>
      <c r="P753" s="122">
        <v>0.36600500000000002</v>
      </c>
    </row>
    <row r="754" spans="1:36">
      <c r="D754" s="108"/>
      <c r="E754" s="135"/>
      <c r="F754" s="135"/>
      <c r="G754" s="135"/>
      <c r="H754" s="135"/>
      <c r="I754" s="108"/>
      <c r="J754" s="136"/>
      <c r="K754" s="136"/>
      <c r="L754" s="108" t="s">
        <v>977</v>
      </c>
      <c r="M754" s="137">
        <v>110.9754767</v>
      </c>
      <c r="N754" s="137">
        <v>19.63117286</v>
      </c>
      <c r="O754" s="113">
        <v>9.7235806515021466</v>
      </c>
      <c r="P754" s="122">
        <v>0.400005</v>
      </c>
    </row>
    <row r="755" spans="1:36">
      <c r="D755" s="108"/>
      <c r="E755" s="135"/>
      <c r="F755" s="135"/>
      <c r="G755" s="135"/>
      <c r="H755" s="135"/>
      <c r="I755" s="108"/>
      <c r="J755" s="136"/>
      <c r="K755" s="136"/>
      <c r="L755" s="108" t="s">
        <v>978</v>
      </c>
      <c r="M755" s="137">
        <v>110.97549432</v>
      </c>
      <c r="N755" s="137">
        <v>19.63115599</v>
      </c>
      <c r="O755" s="113">
        <v>12.298316970852994</v>
      </c>
      <c r="P755" s="122">
        <v>0.29300500000000002</v>
      </c>
    </row>
    <row r="756" spans="1:36">
      <c r="A756" s="15">
        <v>6</v>
      </c>
      <c r="B756" s="89" t="s">
        <v>49</v>
      </c>
      <c r="C756" s="89" t="s">
        <v>0</v>
      </c>
      <c r="D756" s="108">
        <v>4690050401</v>
      </c>
      <c r="E756" s="135" t="s">
        <v>979</v>
      </c>
      <c r="F756" s="135" t="s">
        <v>848</v>
      </c>
      <c r="G756" s="135" t="s">
        <v>913</v>
      </c>
      <c r="H756" s="135" t="s">
        <v>970</v>
      </c>
      <c r="I756" s="108" t="s">
        <v>980</v>
      </c>
      <c r="J756" s="136">
        <v>145</v>
      </c>
      <c r="K756" s="136">
        <v>42.42</v>
      </c>
      <c r="L756" s="108" t="s">
        <v>981</v>
      </c>
      <c r="M756" s="137">
        <v>110.90919441</v>
      </c>
      <c r="N756" s="137">
        <v>19.574014470000002</v>
      </c>
      <c r="O756" s="113">
        <v>0</v>
      </c>
      <c r="P756" s="122">
        <v>0.97100500000000001</v>
      </c>
      <c r="Q756" s="12">
        <v>5.2752442757704396E-2</v>
      </c>
      <c r="R756" s="14">
        <v>0.44319999999999998</v>
      </c>
      <c r="S756" s="12">
        <v>1.1739702135002601</v>
      </c>
      <c r="T756" s="12">
        <v>0.94</v>
      </c>
      <c r="U756" s="12">
        <v>-7.0000000000000007E-2</v>
      </c>
      <c r="V756" s="12">
        <v>0.86</v>
      </c>
      <c r="W756" s="14">
        <v>287</v>
      </c>
      <c r="X756" s="14">
        <v>1.61062276</v>
      </c>
      <c r="Y756" s="15">
        <v>1.1880497780821899</v>
      </c>
      <c r="Z756" s="15">
        <v>89</v>
      </c>
      <c r="AA756" s="15" t="s">
        <v>83</v>
      </c>
      <c r="AB756" s="15">
        <v>0.47558274443624099</v>
      </c>
      <c r="AC756" s="16">
        <v>1.5190581729999999</v>
      </c>
      <c r="AD756" s="16">
        <v>5.8072871590000004</v>
      </c>
      <c r="AE756" s="14">
        <v>1.1005974708094901</v>
      </c>
      <c r="AF756" s="14">
        <v>4.1243580214566302</v>
      </c>
      <c r="AG756" s="15">
        <v>6.6561719999999998</v>
      </c>
      <c r="AH756" s="15">
        <v>1.46340765149622</v>
      </c>
      <c r="AI756" s="15">
        <v>1.2784306089999999</v>
      </c>
      <c r="AJ756" s="15">
        <v>5.3307022780000004</v>
      </c>
    </row>
    <row r="757" spans="1:36">
      <c r="D757" s="108"/>
      <c r="E757" s="135"/>
      <c r="F757" s="135"/>
      <c r="G757" s="135"/>
      <c r="H757" s="135"/>
      <c r="I757" s="108"/>
      <c r="J757" s="136"/>
      <c r="K757" s="136"/>
      <c r="L757" s="108" t="s">
        <v>982</v>
      </c>
      <c r="M757" s="137">
        <v>110.90921729</v>
      </c>
      <c r="N757" s="137">
        <v>19.574007600000002</v>
      </c>
      <c r="O757" s="113">
        <v>2.3864594097848979</v>
      </c>
      <c r="P757" s="122">
        <v>0.77200500000000005</v>
      </c>
    </row>
    <row r="758" spans="1:36">
      <c r="D758" s="108"/>
      <c r="E758" s="135"/>
      <c r="F758" s="135"/>
      <c r="G758" s="135"/>
      <c r="H758" s="135"/>
      <c r="I758" s="108"/>
      <c r="J758" s="136"/>
      <c r="K758" s="136"/>
      <c r="L758" s="108" t="s">
        <v>983</v>
      </c>
      <c r="M758" s="137">
        <v>110.90922999999999</v>
      </c>
      <c r="N758" s="137">
        <v>19.574000139999999</v>
      </c>
      <c r="O758" s="113">
        <v>3.9523951708867671</v>
      </c>
      <c r="P758" s="122">
        <v>0.66800499999999996</v>
      </c>
    </row>
    <row r="759" spans="1:36">
      <c r="D759" s="108"/>
      <c r="E759" s="135"/>
      <c r="F759" s="135"/>
      <c r="G759" s="135"/>
      <c r="H759" s="135"/>
      <c r="I759" s="108"/>
      <c r="J759" s="136"/>
      <c r="K759" s="136"/>
      <c r="L759" s="108" t="s">
        <v>984</v>
      </c>
      <c r="M759" s="137">
        <v>110.9092445</v>
      </c>
      <c r="N759" s="137">
        <v>19.573993909999999</v>
      </c>
      <c r="O759" s="113">
        <v>5.5930511020591354</v>
      </c>
      <c r="P759" s="122">
        <v>0.64500500000000005</v>
      </c>
    </row>
    <row r="760" spans="1:36">
      <c r="D760" s="108"/>
      <c r="E760" s="135"/>
      <c r="F760" s="135"/>
      <c r="G760" s="135"/>
      <c r="H760" s="135"/>
      <c r="I760" s="108"/>
      <c r="J760" s="136"/>
      <c r="K760" s="136"/>
      <c r="L760" s="108" t="s">
        <v>985</v>
      </c>
      <c r="M760" s="137">
        <v>110.90925521</v>
      </c>
      <c r="N760" s="137">
        <v>19.57399023</v>
      </c>
      <c r="O760" s="113">
        <v>6.7485026548463836</v>
      </c>
      <c r="P760" s="122">
        <v>0.61500500000000002</v>
      </c>
    </row>
    <row r="761" spans="1:36">
      <c r="A761" s="15">
        <v>9</v>
      </c>
      <c r="B761" s="89" t="s">
        <v>49</v>
      </c>
      <c r="C761" s="89" t="s">
        <v>0</v>
      </c>
      <c r="D761" s="108">
        <v>4690060031</v>
      </c>
      <c r="E761" s="135" t="s">
        <v>986</v>
      </c>
      <c r="F761" s="135" t="s">
        <v>848</v>
      </c>
      <c r="G761" s="135" t="s">
        <v>987</v>
      </c>
      <c r="H761" s="135" t="s">
        <v>988</v>
      </c>
      <c r="I761" s="108" t="s">
        <v>989</v>
      </c>
      <c r="J761" s="136">
        <v>272</v>
      </c>
      <c r="K761" s="136">
        <v>53.94</v>
      </c>
      <c r="L761" s="108" t="s">
        <v>990</v>
      </c>
      <c r="M761" s="137">
        <v>110.53308251</v>
      </c>
      <c r="N761" s="137">
        <v>19.02213373</v>
      </c>
      <c r="O761" s="113">
        <v>0</v>
      </c>
      <c r="P761" s="122">
        <v>0.93060500000000002</v>
      </c>
      <c r="Q761" s="12">
        <v>0.17349190800371267</v>
      </c>
      <c r="R761" s="14">
        <v>0.64910000000000001</v>
      </c>
      <c r="S761" s="12">
        <v>0.62348733871152096</v>
      </c>
      <c r="T761" s="12">
        <v>0.7</v>
      </c>
      <c r="U761" s="12">
        <v>-0.03</v>
      </c>
      <c r="V761" s="12">
        <v>1.08</v>
      </c>
      <c r="W761" s="14">
        <v>293</v>
      </c>
      <c r="X761" s="14">
        <v>1.3195726830769201</v>
      </c>
      <c r="Y761" s="15">
        <v>0.97762605205479503</v>
      </c>
      <c r="Z761" s="15">
        <v>86</v>
      </c>
      <c r="AA761" s="15" t="s">
        <v>83</v>
      </c>
      <c r="AB761" s="15">
        <v>0.43054530112857298</v>
      </c>
      <c r="AC761" s="16">
        <v>1.365938315</v>
      </c>
      <c r="AD761" s="16">
        <v>6.2540747430000003</v>
      </c>
      <c r="AE761" s="14">
        <v>0.971609949327914</v>
      </c>
      <c r="AF761" s="14">
        <v>2.47357530811031</v>
      </c>
      <c r="AG761" s="15">
        <v>10.079708999999999</v>
      </c>
      <c r="AH761" s="15">
        <v>1.3581300644252401</v>
      </c>
      <c r="AI761" s="15">
        <v>1.15200751</v>
      </c>
      <c r="AJ761" s="15">
        <v>5.447136167</v>
      </c>
    </row>
    <row r="762" spans="1:36">
      <c r="D762" s="108"/>
      <c r="E762" s="135"/>
      <c r="F762" s="135"/>
      <c r="G762" s="135"/>
      <c r="H762" s="135"/>
      <c r="I762" s="108"/>
      <c r="J762" s="136"/>
      <c r="K762" s="136"/>
      <c r="L762" s="108" t="s">
        <v>991</v>
      </c>
      <c r="M762" s="137">
        <v>110.5330956</v>
      </c>
      <c r="N762" s="137">
        <v>19.022130789999999</v>
      </c>
      <c r="O762" s="113">
        <v>1.4120279624137311</v>
      </c>
      <c r="P762" s="122">
        <v>0.63860499999999998</v>
      </c>
      <c r="Q762" s="12"/>
    </row>
    <row r="763" spans="1:36">
      <c r="D763" s="108"/>
      <c r="E763" s="135"/>
      <c r="F763" s="135"/>
      <c r="G763" s="135"/>
      <c r="H763" s="135"/>
      <c r="I763" s="108"/>
      <c r="J763" s="136"/>
      <c r="K763" s="136"/>
      <c r="L763" s="108" t="s">
        <v>992</v>
      </c>
      <c r="M763" s="137">
        <v>110.53309904</v>
      </c>
      <c r="N763" s="137">
        <v>19.022128169999998</v>
      </c>
      <c r="O763" s="113">
        <v>1.8156466409560679</v>
      </c>
      <c r="P763" s="122">
        <v>0.61560499999999996</v>
      </c>
      <c r="Q763" s="12"/>
    </row>
    <row r="764" spans="1:36">
      <c r="A764" s="15">
        <v>10</v>
      </c>
      <c r="B764" s="89" t="s">
        <v>49</v>
      </c>
      <c r="C764" s="89" t="s">
        <v>0</v>
      </c>
      <c r="D764" s="108">
        <v>4690060091</v>
      </c>
      <c r="E764" s="135" t="s">
        <v>993</v>
      </c>
      <c r="F764" s="135" t="s">
        <v>848</v>
      </c>
      <c r="G764" s="135" t="s">
        <v>987</v>
      </c>
      <c r="H764" s="135" t="s">
        <v>994</v>
      </c>
      <c r="I764" s="108" t="s">
        <v>995</v>
      </c>
      <c r="J764" s="136">
        <v>269</v>
      </c>
      <c r="K764" s="136">
        <v>130.4</v>
      </c>
      <c r="L764" s="108" t="s">
        <v>996</v>
      </c>
      <c r="M764" s="137">
        <v>110.47356517999999</v>
      </c>
      <c r="N764" s="137">
        <v>18.773920700000001</v>
      </c>
      <c r="O764" s="113">
        <v>0</v>
      </c>
      <c r="P764" s="122">
        <v>0.73360500000000006</v>
      </c>
      <c r="Q764" s="12">
        <v>1.8387285512587167E-2</v>
      </c>
      <c r="R764" s="14">
        <v>0.17199999999999999</v>
      </c>
      <c r="S764" s="12">
        <v>2.53951952995999</v>
      </c>
      <c r="T764" s="12">
        <v>0.36</v>
      </c>
      <c r="U764" s="12">
        <v>-0.01</v>
      </c>
      <c r="V764" s="12">
        <v>1.04</v>
      </c>
      <c r="W764" s="14">
        <v>295</v>
      </c>
      <c r="X764" s="14">
        <v>1.44224137846154</v>
      </c>
      <c r="Y764" s="15">
        <v>1.0579492136986299</v>
      </c>
      <c r="Z764" s="15">
        <v>86</v>
      </c>
      <c r="AA764" s="15" t="s">
        <v>83</v>
      </c>
      <c r="AB764" s="15">
        <v>0.44394051260415601</v>
      </c>
      <c r="AC764" s="16">
        <v>1.384396175</v>
      </c>
      <c r="AD764" s="16">
        <v>6.2294311709999999</v>
      </c>
      <c r="AE764" s="14">
        <v>1.06447985880305</v>
      </c>
      <c r="AF764" s="14">
        <v>13.0439670886524</v>
      </c>
      <c r="AG764" s="15">
        <v>1.8895200000000001</v>
      </c>
      <c r="AH764" s="15">
        <v>1.3548789735516999</v>
      </c>
      <c r="AI764" s="15">
        <v>1.14332235</v>
      </c>
      <c r="AJ764" s="15">
        <v>5.4971718699999998</v>
      </c>
    </row>
    <row r="765" spans="1:36">
      <c r="D765" s="108"/>
      <c r="E765" s="135"/>
      <c r="F765" s="135"/>
      <c r="G765" s="135"/>
      <c r="H765" s="135"/>
      <c r="I765" s="108"/>
      <c r="J765" s="136"/>
      <c r="K765" s="136"/>
      <c r="L765" s="108" t="s">
        <v>997</v>
      </c>
      <c r="M765" s="137">
        <v>110.47355951</v>
      </c>
      <c r="N765" s="137">
        <v>18.773883189999999</v>
      </c>
      <c r="O765" s="113">
        <v>4.1384179640845957</v>
      </c>
      <c r="P765" s="122">
        <v>0.67360500000000001</v>
      </c>
      <c r="Q765" s="12"/>
    </row>
    <row r="766" spans="1:36">
      <c r="D766" s="108"/>
      <c r="E766" s="135"/>
      <c r="F766" s="135"/>
      <c r="G766" s="135"/>
      <c r="H766" s="135"/>
      <c r="I766" s="108"/>
      <c r="J766" s="136"/>
      <c r="K766" s="136"/>
      <c r="L766" s="108" t="s">
        <v>998</v>
      </c>
      <c r="M766" s="137">
        <v>110.47355654</v>
      </c>
      <c r="N766" s="137">
        <v>18.7738592</v>
      </c>
      <c r="O766" s="113">
        <v>6.7888367108078995</v>
      </c>
      <c r="P766" s="122">
        <v>0.58660500000000004</v>
      </c>
      <c r="Q766" s="12"/>
    </row>
    <row r="767" spans="1:36">
      <c r="D767" s="108"/>
      <c r="E767" s="135"/>
      <c r="F767" s="135"/>
      <c r="G767" s="135"/>
      <c r="H767" s="135"/>
      <c r="I767" s="108"/>
      <c r="J767" s="136"/>
      <c r="K767" s="136"/>
      <c r="L767" s="108" t="s">
        <v>999</v>
      </c>
      <c r="M767" s="137">
        <v>110.47355392999999</v>
      </c>
      <c r="N767" s="137">
        <v>18.77383914</v>
      </c>
      <c r="O767" s="113">
        <v>9.0046385160295159</v>
      </c>
      <c r="P767" s="122">
        <v>0.55360500000000001</v>
      </c>
      <c r="Q767" s="12"/>
    </row>
    <row r="768" spans="1:36">
      <c r="D768" s="108"/>
      <c r="E768" s="135"/>
      <c r="F768" s="135"/>
      <c r="G768" s="135"/>
      <c r="H768" s="135"/>
      <c r="I768" s="108"/>
      <c r="J768" s="136"/>
      <c r="K768" s="136"/>
      <c r="L768" s="108" t="s">
        <v>1000</v>
      </c>
      <c r="M768" s="137">
        <v>110.47355344</v>
      </c>
      <c r="N768" s="137">
        <v>18.77381604</v>
      </c>
      <c r="O768" s="113">
        <v>11.560982950935852</v>
      </c>
      <c r="P768" s="122">
        <v>0.44960500000000003</v>
      </c>
      <c r="Q768" s="12"/>
    </row>
    <row r="769" spans="1:36">
      <c r="D769" s="108"/>
      <c r="E769" s="135"/>
      <c r="F769" s="135"/>
      <c r="G769" s="135"/>
      <c r="H769" s="135"/>
      <c r="I769" s="108"/>
      <c r="J769" s="136"/>
      <c r="K769" s="136"/>
      <c r="L769" s="108" t="s">
        <v>1001</v>
      </c>
      <c r="M769" s="137">
        <v>110.47355383999999</v>
      </c>
      <c r="N769" s="137">
        <v>18.773806799999999</v>
      </c>
      <c r="O769" s="113">
        <v>12.584295623048916</v>
      </c>
      <c r="P769" s="122">
        <v>0.49060500000000001</v>
      </c>
      <c r="Q769" s="12"/>
    </row>
    <row r="770" spans="1:36">
      <c r="D770" s="108"/>
      <c r="E770" s="135"/>
      <c r="F770" s="135"/>
      <c r="G770" s="135"/>
      <c r="H770" s="135"/>
      <c r="I770" s="108"/>
      <c r="J770" s="136"/>
      <c r="K770" s="136"/>
      <c r="L770" s="108" t="s">
        <v>1002</v>
      </c>
      <c r="M770" s="137">
        <v>110.47355568</v>
      </c>
      <c r="N770" s="137">
        <v>18.773796699999998</v>
      </c>
      <c r="O770" s="113">
        <v>13.705122478654687</v>
      </c>
      <c r="P770" s="122">
        <v>0.48160500000000001</v>
      </c>
      <c r="Q770" s="12"/>
    </row>
    <row r="771" spans="1:36">
      <c r="A771" s="15">
        <v>10</v>
      </c>
      <c r="B771" s="89" t="s">
        <v>49</v>
      </c>
      <c r="C771" s="89" t="s">
        <v>0</v>
      </c>
      <c r="D771" s="108">
        <v>4690060091</v>
      </c>
      <c r="E771" s="135" t="s">
        <v>993</v>
      </c>
      <c r="F771" s="135" t="s">
        <v>848</v>
      </c>
      <c r="G771" s="135" t="s">
        <v>987</v>
      </c>
      <c r="H771" s="135" t="s">
        <v>994</v>
      </c>
      <c r="I771" s="108" t="s">
        <v>1003</v>
      </c>
      <c r="J771" s="136">
        <v>325</v>
      </c>
      <c r="K771" s="136">
        <v>45.47</v>
      </c>
      <c r="L771" s="108" t="s">
        <v>1004</v>
      </c>
      <c r="M771" s="137">
        <v>110.46091369</v>
      </c>
      <c r="N771" s="137">
        <v>18.764163069999999</v>
      </c>
      <c r="O771" s="113">
        <v>0</v>
      </c>
      <c r="P771" s="122">
        <v>0.74560500000000007</v>
      </c>
      <c r="Q771" s="12">
        <v>4.1135697336596222E-2</v>
      </c>
      <c r="R771" s="14">
        <v>0.26490000000000002</v>
      </c>
      <c r="S771" s="12">
        <v>1.91648025117983</v>
      </c>
      <c r="T771" s="12">
        <v>0.48</v>
      </c>
      <c r="U771" s="12">
        <v>-0.23</v>
      </c>
      <c r="V771" s="12">
        <v>1.26</v>
      </c>
      <c r="W771" s="14">
        <v>295</v>
      </c>
      <c r="X771" s="14">
        <v>1.44224137846154</v>
      </c>
      <c r="Y771" s="15">
        <v>1.0579492136986299</v>
      </c>
      <c r="Z771" s="15">
        <v>86</v>
      </c>
      <c r="AA771" s="15" t="s">
        <v>83</v>
      </c>
      <c r="AB771" s="15">
        <v>0.44394051260415601</v>
      </c>
      <c r="AC771" s="16">
        <v>1.384396175</v>
      </c>
      <c r="AD771" s="16">
        <v>6.2294311709999999</v>
      </c>
      <c r="AE771" s="14">
        <v>1.06447985880305</v>
      </c>
      <c r="AF771" s="14">
        <v>7.0185045173647804</v>
      </c>
      <c r="AG771" s="15">
        <v>3.5116934999999998</v>
      </c>
      <c r="AH771" s="15">
        <v>1.3548789735516999</v>
      </c>
      <c r="AI771" s="15">
        <v>1.14332235</v>
      </c>
      <c r="AJ771" s="15">
        <v>5.4971718699999998</v>
      </c>
    </row>
    <row r="772" spans="1:36">
      <c r="D772" s="108"/>
      <c r="E772" s="135"/>
      <c r="F772" s="135"/>
      <c r="G772" s="135"/>
      <c r="H772" s="135"/>
      <c r="I772" s="108"/>
      <c r="J772" s="136"/>
      <c r="K772" s="136"/>
      <c r="L772" s="108" t="s">
        <v>1005</v>
      </c>
      <c r="M772" s="137">
        <v>110.46092686</v>
      </c>
      <c r="N772" s="137">
        <v>18.76415553</v>
      </c>
      <c r="O772" s="113">
        <v>1.6175698006003856</v>
      </c>
      <c r="P772" s="122">
        <v>0.64260499999999998</v>
      </c>
      <c r="Q772" s="12"/>
    </row>
    <row r="773" spans="1:36">
      <c r="D773" s="108"/>
      <c r="E773" s="135"/>
      <c r="F773" s="135"/>
      <c r="G773" s="135"/>
      <c r="H773" s="135"/>
      <c r="I773" s="108"/>
      <c r="J773" s="136"/>
      <c r="K773" s="136"/>
      <c r="L773" s="108" t="s">
        <v>1006</v>
      </c>
      <c r="M773" s="137">
        <v>110.46094143000001</v>
      </c>
      <c r="N773" s="137">
        <v>18.764144739999999</v>
      </c>
      <c r="O773" s="113">
        <v>3.5600834264549377</v>
      </c>
      <c r="P773" s="122">
        <v>0.57260500000000003</v>
      </c>
      <c r="Q773" s="12"/>
    </row>
    <row r="774" spans="1:36">
      <c r="D774" s="108"/>
      <c r="E774" s="135"/>
      <c r="F774" s="135"/>
      <c r="G774" s="135"/>
      <c r="H774" s="135"/>
      <c r="I774" s="108"/>
      <c r="J774" s="136"/>
      <c r="K774" s="136"/>
      <c r="L774" s="108" t="s">
        <v>1007</v>
      </c>
      <c r="M774" s="137">
        <v>110.46095393</v>
      </c>
      <c r="N774" s="137">
        <v>18.76413256</v>
      </c>
      <c r="O774" s="113">
        <v>5.4094705997992634</v>
      </c>
      <c r="P774" s="122">
        <v>0.537605</v>
      </c>
      <c r="Q774" s="12"/>
    </row>
    <row r="775" spans="1:36">
      <c r="D775" s="108"/>
      <c r="E775" s="135"/>
      <c r="F775" s="135"/>
      <c r="G775" s="135"/>
      <c r="H775" s="135"/>
      <c r="I775" s="108"/>
      <c r="J775" s="136"/>
      <c r="K775" s="136"/>
      <c r="L775" s="108" t="s">
        <v>1008</v>
      </c>
      <c r="M775" s="137">
        <v>110.46097288999999</v>
      </c>
      <c r="N775" s="137">
        <v>18.7641159</v>
      </c>
      <c r="O775" s="113">
        <v>8.1054309480081201</v>
      </c>
      <c r="P775" s="122">
        <v>0.40060499999999999</v>
      </c>
      <c r="Q775" s="12"/>
    </row>
    <row r="776" spans="1:36">
      <c r="D776" s="108"/>
      <c r="E776" s="135"/>
      <c r="F776" s="135"/>
      <c r="G776" s="135"/>
      <c r="H776" s="135"/>
      <c r="I776" s="108"/>
      <c r="J776" s="136"/>
      <c r="K776" s="136"/>
      <c r="L776" s="108" t="s">
        <v>1009</v>
      </c>
      <c r="M776" s="137">
        <v>110.46098283000001</v>
      </c>
      <c r="N776" s="137">
        <v>18.76410929</v>
      </c>
      <c r="O776" s="113">
        <v>9.3835774033808974</v>
      </c>
      <c r="P776" s="122">
        <v>0.35960500000000001</v>
      </c>
      <c r="Q776" s="12"/>
    </row>
    <row r="777" spans="1:36">
      <c r="A777" s="15">
        <v>10</v>
      </c>
      <c r="B777" s="89" t="s">
        <v>49</v>
      </c>
      <c r="C777" s="89" t="s">
        <v>0</v>
      </c>
      <c r="D777" s="108">
        <v>4690060091</v>
      </c>
      <c r="E777" s="135" t="s">
        <v>993</v>
      </c>
      <c r="F777" s="135" t="s">
        <v>848</v>
      </c>
      <c r="G777" s="135" t="s">
        <v>987</v>
      </c>
      <c r="H777" s="135" t="s">
        <v>994</v>
      </c>
      <c r="I777" s="108" t="s">
        <v>1010</v>
      </c>
      <c r="J777" s="136">
        <v>330</v>
      </c>
      <c r="K777" s="136">
        <v>45.54</v>
      </c>
      <c r="L777" s="108" t="s">
        <v>1011</v>
      </c>
      <c r="M777" s="137">
        <v>110.45764278999999</v>
      </c>
      <c r="N777" s="137">
        <v>18.758845749999999</v>
      </c>
      <c r="O777" s="113">
        <v>0</v>
      </c>
      <c r="P777" s="122">
        <v>0.87560499999999997</v>
      </c>
      <c r="Q777" s="12">
        <v>0.17242604851011062</v>
      </c>
      <c r="R777" s="14">
        <v>0.41310000000000002</v>
      </c>
      <c r="S777" s="12">
        <v>1.2754370346933299</v>
      </c>
      <c r="T777" s="12">
        <v>0.66</v>
      </c>
      <c r="U777" s="12">
        <v>-0.05</v>
      </c>
      <c r="V777" s="12">
        <v>0.91</v>
      </c>
      <c r="W777" s="14">
        <v>295</v>
      </c>
      <c r="X777" s="14">
        <v>1.44224137846154</v>
      </c>
      <c r="Y777" s="15">
        <v>1.0579492136986299</v>
      </c>
      <c r="Z777" s="15">
        <v>86</v>
      </c>
      <c r="AA777" s="15" t="s">
        <v>83</v>
      </c>
      <c r="AB777" s="15">
        <v>0.44394051260415601</v>
      </c>
      <c r="AC777" s="16">
        <v>1.384396175</v>
      </c>
      <c r="AD777" s="16">
        <v>6.2294311709999999</v>
      </c>
      <c r="AE777" s="14">
        <v>1.06447985880305</v>
      </c>
      <c r="AF777" s="14">
        <v>4.0178511165517898</v>
      </c>
      <c r="AG777" s="15">
        <v>6.1343329999999998</v>
      </c>
      <c r="AH777" s="15">
        <v>1.3548789735516999</v>
      </c>
      <c r="AI777" s="15">
        <v>1.14332235</v>
      </c>
      <c r="AJ777" s="15">
        <v>5.4971718699999998</v>
      </c>
    </row>
    <row r="778" spans="1:36">
      <c r="D778" s="108"/>
      <c r="E778" s="135"/>
      <c r="F778" s="135"/>
      <c r="G778" s="135"/>
      <c r="H778" s="135"/>
      <c r="I778" s="108"/>
      <c r="J778" s="136"/>
      <c r="K778" s="136"/>
      <c r="L778" s="108" t="s">
        <v>1012</v>
      </c>
      <c r="M778" s="137">
        <v>110.45765479000001</v>
      </c>
      <c r="N778" s="137">
        <v>18.758833859999999</v>
      </c>
      <c r="O778" s="113">
        <v>1.7492430601741376</v>
      </c>
      <c r="P778" s="122">
        <v>0.59960500000000005</v>
      </c>
      <c r="Q778" s="12"/>
    </row>
    <row r="779" spans="1:36">
      <c r="D779" s="108"/>
      <c r="E779" s="135"/>
      <c r="F779" s="135"/>
      <c r="G779" s="135"/>
      <c r="H779" s="135"/>
      <c r="I779" s="108"/>
      <c r="J779" s="136"/>
      <c r="K779" s="136"/>
      <c r="L779" s="108" t="s">
        <v>1013</v>
      </c>
      <c r="M779" s="137">
        <v>110.45766442</v>
      </c>
      <c r="N779" s="137">
        <v>18.75882756</v>
      </c>
      <c r="O779" s="113">
        <v>2.9770396648029234</v>
      </c>
      <c r="P779" s="122">
        <v>0.48460500000000001</v>
      </c>
      <c r="Q779" s="12"/>
    </row>
    <row r="780" spans="1:36">
      <c r="D780" s="108"/>
      <c r="E780" s="135"/>
      <c r="F780" s="135"/>
      <c r="G780" s="135"/>
      <c r="H780" s="135"/>
      <c r="I780" s="108"/>
      <c r="J780" s="136"/>
      <c r="K780" s="136"/>
      <c r="L780" s="108" t="s">
        <v>1014</v>
      </c>
      <c r="M780" s="137">
        <v>110.45766874</v>
      </c>
      <c r="N780" s="137">
        <v>18.758823329999998</v>
      </c>
      <c r="O780" s="113">
        <v>3.6066582490917867</v>
      </c>
      <c r="P780" s="122">
        <v>0.25160500000000002</v>
      </c>
      <c r="Q780" s="12"/>
    </row>
    <row r="781" spans="1:36">
      <c r="D781" s="108"/>
      <c r="E781" s="135"/>
      <c r="F781" s="135"/>
      <c r="G781" s="135"/>
      <c r="H781" s="135"/>
      <c r="I781" s="108"/>
      <c r="J781" s="136"/>
      <c r="K781" s="136"/>
      <c r="L781" s="108" t="s">
        <v>1015</v>
      </c>
      <c r="M781" s="137">
        <v>110.45767264</v>
      </c>
      <c r="N781" s="137">
        <v>18.758824619999999</v>
      </c>
      <c r="O781" s="113">
        <v>3.8915233852305917</v>
      </c>
      <c r="P781" s="122">
        <v>0.20460500000000001</v>
      </c>
      <c r="Q781" s="12"/>
    </row>
    <row r="782" spans="1:36">
      <c r="A782" s="15">
        <v>10</v>
      </c>
      <c r="B782" s="89" t="s">
        <v>49</v>
      </c>
      <c r="C782" s="89" t="s">
        <v>0</v>
      </c>
      <c r="D782" s="108">
        <v>4690060091</v>
      </c>
      <c r="E782" s="135" t="s">
        <v>993</v>
      </c>
      <c r="F782" s="135" t="s">
        <v>848</v>
      </c>
      <c r="G782" s="135" t="s">
        <v>987</v>
      </c>
      <c r="H782" s="135" t="s">
        <v>994</v>
      </c>
      <c r="I782" s="108" t="s">
        <v>1016</v>
      </c>
      <c r="J782" s="136">
        <v>338</v>
      </c>
      <c r="K782" s="136">
        <v>46.32</v>
      </c>
      <c r="L782" s="108" t="s">
        <v>1017</v>
      </c>
      <c r="M782" s="137">
        <v>110.45283664999999</v>
      </c>
      <c r="N782" s="137">
        <v>18.746794000000001</v>
      </c>
      <c r="O782" s="113">
        <v>0</v>
      </c>
      <c r="P782" s="122">
        <v>0.75260499999999997</v>
      </c>
      <c r="Q782" s="12">
        <v>0.17500750084701577</v>
      </c>
      <c r="R782" s="14">
        <v>0.57999999999999996</v>
      </c>
      <c r="S782" s="12">
        <v>0.78587519464715305</v>
      </c>
      <c r="T782" s="12">
        <v>0.48</v>
      </c>
      <c r="U782" s="12">
        <v>0</v>
      </c>
      <c r="V782" s="12">
        <v>1.19</v>
      </c>
      <c r="W782" s="14">
        <v>295</v>
      </c>
      <c r="X782" s="14">
        <v>1.44224137846154</v>
      </c>
      <c r="Y782" s="15">
        <v>1.0579492136986299</v>
      </c>
      <c r="Z782" s="15">
        <v>86</v>
      </c>
      <c r="AA782" s="15" t="s">
        <v>83</v>
      </c>
      <c r="AB782" s="15">
        <v>0.44394051260415601</v>
      </c>
      <c r="AC782" s="16">
        <v>1.384396175</v>
      </c>
      <c r="AD782" s="16">
        <v>6.2294311709999999</v>
      </c>
      <c r="AE782" s="14">
        <v>1.06447985880305</v>
      </c>
      <c r="AF782" s="14">
        <v>2.7507016242216098</v>
      </c>
      <c r="AG782" s="15">
        <v>8.9602000000000004</v>
      </c>
      <c r="AH782" s="15">
        <v>1.3548789735516999</v>
      </c>
      <c r="AI782" s="15">
        <v>1.14332235</v>
      </c>
      <c r="AJ782" s="15">
        <v>5.4971718699999998</v>
      </c>
    </row>
    <row r="783" spans="1:36">
      <c r="D783" s="108"/>
      <c r="E783" s="135"/>
      <c r="F783" s="135"/>
      <c r="G783" s="135"/>
      <c r="H783" s="135"/>
      <c r="I783" s="108"/>
      <c r="J783" s="136"/>
      <c r="K783" s="136"/>
      <c r="L783" s="108" t="s">
        <v>1018</v>
      </c>
      <c r="M783" s="137">
        <v>110.45284783</v>
      </c>
      <c r="N783" s="137">
        <v>18.746788250000002</v>
      </c>
      <c r="O783" s="113">
        <v>1.3246239482924125</v>
      </c>
      <c r="P783" s="122">
        <v>0.58760500000000004</v>
      </c>
      <c r="Q783" s="12"/>
    </row>
    <row r="784" spans="1:36">
      <c r="D784" s="108"/>
      <c r="E784" s="135"/>
      <c r="F784" s="135"/>
      <c r="G784" s="135"/>
      <c r="H784" s="135"/>
      <c r="I784" s="108"/>
      <c r="J784" s="136"/>
      <c r="K784" s="136"/>
      <c r="L784" s="108" t="s">
        <v>1019</v>
      </c>
      <c r="M784" s="137">
        <v>110.45285392</v>
      </c>
      <c r="N784" s="137">
        <v>18.746779929999999</v>
      </c>
      <c r="O784" s="113">
        <v>2.2490095125261789</v>
      </c>
      <c r="P784" s="122">
        <v>0.415605</v>
      </c>
      <c r="Q784" s="12"/>
    </row>
    <row r="785" spans="1:36">
      <c r="D785" s="108"/>
      <c r="E785" s="135"/>
      <c r="F785" s="135"/>
      <c r="G785" s="135"/>
      <c r="H785" s="135"/>
      <c r="I785" s="108"/>
      <c r="J785" s="136"/>
      <c r="K785" s="136"/>
      <c r="L785" s="108" t="s">
        <v>1020</v>
      </c>
      <c r="M785" s="137">
        <v>110.45285959</v>
      </c>
      <c r="N785" s="137">
        <v>18.746774640000002</v>
      </c>
      <c r="O785" s="113">
        <v>3.0182278809395413</v>
      </c>
      <c r="P785" s="122">
        <v>0.23660500000000001</v>
      </c>
      <c r="Q785" s="12"/>
    </row>
    <row r="786" spans="1:36">
      <c r="D786" s="108"/>
      <c r="E786" s="135"/>
      <c r="F786" s="135"/>
      <c r="G786" s="135"/>
      <c r="H786" s="135"/>
      <c r="I786" s="108"/>
      <c r="J786" s="136"/>
      <c r="K786" s="136"/>
      <c r="L786" s="108" t="s">
        <v>1021</v>
      </c>
      <c r="M786" s="137">
        <v>110.45286418000001</v>
      </c>
      <c r="N786" s="137">
        <v>18.746772530000001</v>
      </c>
      <c r="O786" s="113">
        <v>3.5541333770815129</v>
      </c>
      <c r="P786" s="122">
        <v>0.13060500000000003</v>
      </c>
      <c r="Q786" s="12"/>
    </row>
    <row r="787" spans="1:36">
      <c r="A787" s="15">
        <v>12</v>
      </c>
      <c r="B787" s="89" t="s">
        <v>49</v>
      </c>
      <c r="C787" s="89" t="s">
        <v>0</v>
      </c>
      <c r="D787" s="108">
        <v>4690280201</v>
      </c>
      <c r="E787" s="135" t="s">
        <v>1022</v>
      </c>
      <c r="F787" s="135" t="s">
        <v>848</v>
      </c>
      <c r="G787" s="135" t="s">
        <v>1023</v>
      </c>
      <c r="H787" s="135" t="s">
        <v>1024</v>
      </c>
      <c r="I787" s="108" t="s">
        <v>1025</v>
      </c>
      <c r="J787" s="136">
        <v>255</v>
      </c>
      <c r="K787" s="136">
        <v>56.83</v>
      </c>
      <c r="L787" s="108" t="s">
        <v>1026</v>
      </c>
      <c r="M787" s="137">
        <v>109.94667681</v>
      </c>
      <c r="N787" s="137">
        <v>18.414749449999999</v>
      </c>
      <c r="O787" s="113">
        <v>0</v>
      </c>
      <c r="P787" s="122">
        <v>0.79450500000000002</v>
      </c>
      <c r="Q787" s="12">
        <v>4.5972373791756387E-2</v>
      </c>
      <c r="R787" s="14">
        <v>0.26450000000000001</v>
      </c>
      <c r="S787" s="12">
        <v>1.91866037254806</v>
      </c>
      <c r="T787" s="12">
        <v>0.43</v>
      </c>
      <c r="U787" s="12">
        <v>-0.13</v>
      </c>
      <c r="V787" s="12">
        <v>0.96</v>
      </c>
      <c r="W787" s="14">
        <v>301</v>
      </c>
      <c r="X787" s="14">
        <v>1.3903341030769201</v>
      </c>
      <c r="Y787" s="15">
        <v>1.0154962000000001</v>
      </c>
      <c r="Z787" s="15">
        <v>113</v>
      </c>
      <c r="AA787" s="15" t="s">
        <v>8</v>
      </c>
      <c r="AB787" s="15">
        <v>0.48518088809197302</v>
      </c>
      <c r="AC787" s="16">
        <v>0.67297421700000004</v>
      </c>
      <c r="AD787" s="16">
        <v>5.7762160429999998</v>
      </c>
      <c r="AE787" s="14">
        <v>1.57136557963265</v>
      </c>
      <c r="AF787" s="14">
        <v>4.6433340484621004</v>
      </c>
      <c r="AG787" s="15">
        <v>3.5045674999999998</v>
      </c>
      <c r="AH787" s="15">
        <v>0.884793533152198</v>
      </c>
      <c r="AI787" s="15">
        <v>0.67487968600000003</v>
      </c>
      <c r="AJ787" s="15">
        <v>5.4372284669999997</v>
      </c>
    </row>
    <row r="788" spans="1:36">
      <c r="D788" s="108"/>
      <c r="E788" s="138"/>
      <c r="F788" s="135"/>
      <c r="G788" s="135"/>
      <c r="H788" s="135"/>
      <c r="I788" s="108"/>
      <c r="J788" s="136"/>
      <c r="K788" s="136"/>
      <c r="L788" s="108" t="s">
        <v>1027</v>
      </c>
      <c r="M788" s="137">
        <v>109.94667441999999</v>
      </c>
      <c r="N788" s="137">
        <v>18.414736569999999</v>
      </c>
      <c r="O788" s="113">
        <v>1.4427958825533818</v>
      </c>
      <c r="P788" s="122">
        <v>0.60150499999999996</v>
      </c>
      <c r="Q788" s="12"/>
    </row>
    <row r="789" spans="1:36">
      <c r="D789" s="108"/>
      <c r="E789" s="135"/>
      <c r="F789" s="135"/>
      <c r="G789" s="135"/>
      <c r="H789" s="135"/>
      <c r="I789" s="108"/>
      <c r="J789" s="136"/>
      <c r="K789" s="136"/>
      <c r="L789" s="108" t="s">
        <v>1028</v>
      </c>
      <c r="M789" s="137">
        <v>109.94666685999999</v>
      </c>
      <c r="N789" s="137">
        <v>18.414712569999999</v>
      </c>
      <c r="O789" s="113">
        <v>4.2159988391524976</v>
      </c>
      <c r="P789" s="122">
        <v>0.35850500000000002</v>
      </c>
      <c r="Q789" s="12"/>
    </row>
    <row r="790" spans="1:36">
      <c r="D790" s="108"/>
      <c r="E790" s="135"/>
      <c r="F790" s="135"/>
      <c r="G790" s="135"/>
      <c r="H790" s="135"/>
      <c r="I790" s="108"/>
      <c r="J790" s="136"/>
      <c r="K790" s="136"/>
      <c r="L790" s="108" t="s">
        <v>1029</v>
      </c>
      <c r="M790" s="137">
        <v>109.94666002</v>
      </c>
      <c r="N790" s="137">
        <v>18.41468686</v>
      </c>
      <c r="O790" s="113">
        <v>7.1525287437602678</v>
      </c>
      <c r="P790" s="122">
        <v>7.050500000000004E-2</v>
      </c>
      <c r="Q790" s="12"/>
    </row>
    <row r="791" spans="1:36">
      <c r="D791" s="108"/>
      <c r="E791" s="135"/>
      <c r="F791" s="135"/>
      <c r="G791" s="135"/>
      <c r="H791" s="135"/>
      <c r="I791" s="108"/>
      <c r="J791" s="136"/>
      <c r="K791" s="136"/>
      <c r="L791" s="108" t="s">
        <v>1030</v>
      </c>
      <c r="M791" s="137">
        <v>109.94665298</v>
      </c>
      <c r="N791" s="137">
        <v>18.4146635</v>
      </c>
      <c r="O791" s="113">
        <v>9.8423547615944216</v>
      </c>
      <c r="P791" s="122">
        <v>-0.12949500000000003</v>
      </c>
      <c r="Q791" s="12"/>
    </row>
    <row r="792" spans="1:36">
      <c r="D792" s="108"/>
      <c r="E792" s="135"/>
      <c r="F792" s="135"/>
      <c r="G792" s="135"/>
      <c r="H792" s="135"/>
      <c r="I792" s="108"/>
      <c r="J792" s="136"/>
      <c r="K792" s="136"/>
      <c r="L792" s="108" t="s">
        <v>1031</v>
      </c>
      <c r="M792" s="137">
        <v>109.94664836</v>
      </c>
      <c r="N792" s="137">
        <v>18.414647720000001</v>
      </c>
      <c r="O792" s="113">
        <v>11.656009892075634</v>
      </c>
      <c r="P792" s="122">
        <v>-0.24149500000000002</v>
      </c>
      <c r="Q792" s="12"/>
    </row>
    <row r="793" spans="1:36">
      <c r="D793" s="108"/>
      <c r="E793" s="135"/>
      <c r="F793" s="135"/>
      <c r="G793" s="135"/>
      <c r="H793" s="135"/>
      <c r="I793" s="108"/>
      <c r="J793" s="136"/>
      <c r="K793" s="136"/>
      <c r="L793" s="108" t="s">
        <v>1032</v>
      </c>
      <c r="M793" s="137">
        <v>109.94663928</v>
      </c>
      <c r="N793" s="137">
        <v>18.41461756</v>
      </c>
      <c r="O793" s="113">
        <v>15.129302846013562</v>
      </c>
      <c r="P793" s="122">
        <v>-0.39749499999999993</v>
      </c>
      <c r="Q793" s="12"/>
    </row>
    <row r="794" spans="1:36">
      <c r="D794" s="108"/>
      <c r="E794" s="135"/>
      <c r="F794" s="135"/>
      <c r="G794" s="135"/>
      <c r="H794" s="135"/>
      <c r="I794" s="108"/>
      <c r="J794" s="136"/>
      <c r="K794" s="136"/>
      <c r="L794" s="108" t="s">
        <v>1033</v>
      </c>
      <c r="M794" s="137">
        <v>109.94663189000001</v>
      </c>
      <c r="N794" s="137">
        <v>18.414596119999999</v>
      </c>
      <c r="O794" s="113">
        <v>17.62479314366216</v>
      </c>
      <c r="P794" s="122">
        <v>-0.479495</v>
      </c>
      <c r="Q794" s="12"/>
    </row>
    <row r="795" spans="1:36">
      <c r="D795" s="108"/>
      <c r="E795" s="135"/>
      <c r="F795" s="135"/>
      <c r="G795" s="135"/>
      <c r="H795" s="135"/>
      <c r="I795" s="108"/>
      <c r="J795" s="136"/>
      <c r="K795" s="136"/>
      <c r="L795" s="108" t="s">
        <v>1034</v>
      </c>
      <c r="M795" s="137">
        <v>109.94662337</v>
      </c>
      <c r="N795" s="137">
        <v>18.414573619999999</v>
      </c>
      <c r="O795" s="113">
        <v>20.2661750152138</v>
      </c>
      <c r="P795" s="122">
        <v>-0.6144949999999999</v>
      </c>
      <c r="Q795" s="12"/>
    </row>
    <row r="796" spans="1:36">
      <c r="D796" s="108"/>
      <c r="E796" s="135"/>
      <c r="F796" s="135"/>
      <c r="G796" s="135"/>
      <c r="H796" s="135"/>
      <c r="I796" s="108"/>
      <c r="J796" s="136"/>
      <c r="K796" s="136"/>
      <c r="L796" s="108" t="s">
        <v>1035</v>
      </c>
      <c r="M796" s="137">
        <v>109.94661667</v>
      </c>
      <c r="N796" s="137">
        <v>18.414553160000001</v>
      </c>
      <c r="O796" s="113">
        <v>22.638792313658243</v>
      </c>
      <c r="P796" s="122">
        <v>-0.71249499999999999</v>
      </c>
      <c r="Q796" s="12"/>
    </row>
    <row r="797" spans="1:36">
      <c r="D797" s="108"/>
      <c r="E797" s="135"/>
      <c r="F797" s="135"/>
      <c r="G797" s="135"/>
      <c r="H797" s="135"/>
      <c r="I797" s="108"/>
      <c r="J797" s="136"/>
      <c r="K797" s="136"/>
      <c r="L797" s="108" t="s">
        <v>1036</v>
      </c>
      <c r="M797" s="137">
        <v>109.94660972</v>
      </c>
      <c r="N797" s="137">
        <v>18.41452709</v>
      </c>
      <c r="O797" s="113">
        <v>25.614930591487074</v>
      </c>
      <c r="P797" s="122">
        <v>-0.83349499999999999</v>
      </c>
      <c r="Q797" s="12"/>
    </row>
    <row r="798" spans="1:36">
      <c r="D798" s="108"/>
      <c r="E798" s="135"/>
      <c r="F798" s="135"/>
      <c r="G798" s="135"/>
      <c r="H798" s="135"/>
      <c r="I798" s="108"/>
      <c r="J798" s="136"/>
      <c r="K798" s="136"/>
      <c r="L798" s="108" t="s">
        <v>1037</v>
      </c>
      <c r="M798" s="137">
        <v>109.94660514</v>
      </c>
      <c r="N798" s="137">
        <v>18.414506930000002</v>
      </c>
      <c r="O798" s="113">
        <v>27.894605581212609</v>
      </c>
      <c r="P798" s="122">
        <v>-0.93449499999999996</v>
      </c>
      <c r="Q798" s="12"/>
    </row>
    <row r="799" spans="1:36">
      <c r="D799" s="108"/>
      <c r="E799" s="135"/>
      <c r="F799" s="135"/>
      <c r="G799" s="135"/>
      <c r="H799" s="135"/>
      <c r="I799" s="108"/>
      <c r="J799" s="136"/>
      <c r="K799" s="136"/>
      <c r="L799" s="108" t="s">
        <v>1038</v>
      </c>
      <c r="M799" s="137">
        <v>109.94660009</v>
      </c>
      <c r="N799" s="137">
        <v>18.414486459999999</v>
      </c>
      <c r="O799" s="113">
        <v>30.220981152526456</v>
      </c>
      <c r="P799" s="122">
        <v>-0.9834949999999999</v>
      </c>
      <c r="Q799" s="12"/>
    </row>
    <row r="800" spans="1:36">
      <c r="D800" s="108"/>
      <c r="E800" s="135"/>
      <c r="F800" s="135"/>
      <c r="G800" s="135"/>
      <c r="H800" s="135"/>
      <c r="I800" s="108"/>
      <c r="J800" s="136"/>
      <c r="K800" s="136"/>
      <c r="L800" s="108" t="s">
        <v>1039</v>
      </c>
      <c r="M800" s="137">
        <v>109.94659421</v>
      </c>
      <c r="N800" s="137">
        <v>18.41446105</v>
      </c>
      <c r="O800" s="113">
        <v>33.097843572816558</v>
      </c>
      <c r="P800" s="122">
        <v>-1.0094949999999998</v>
      </c>
      <c r="Q800" s="12"/>
    </row>
    <row r="801" spans="1:36">
      <c r="D801" s="108"/>
      <c r="E801" s="135"/>
      <c r="F801" s="135"/>
      <c r="G801" s="135"/>
      <c r="H801" s="135"/>
      <c r="I801" s="108"/>
      <c r="J801" s="136"/>
      <c r="K801" s="136"/>
      <c r="L801" s="108" t="s">
        <v>1040</v>
      </c>
      <c r="M801" s="137">
        <v>109.94659074</v>
      </c>
      <c r="N801" s="137">
        <v>18.414447549999998</v>
      </c>
      <c r="O801" s="113">
        <v>34.635740008794336</v>
      </c>
      <c r="P801" s="122">
        <v>-0.96849499999999999</v>
      </c>
      <c r="Q801" s="12"/>
    </row>
    <row r="802" spans="1:36">
      <c r="D802" s="108"/>
      <c r="E802" s="135"/>
      <c r="F802" s="135"/>
      <c r="G802" s="135"/>
      <c r="H802" s="135"/>
      <c r="I802" s="108"/>
      <c r="J802" s="136"/>
      <c r="K802" s="136"/>
      <c r="L802" s="108" t="s">
        <v>1041</v>
      </c>
      <c r="M802" s="137">
        <v>109.94658419</v>
      </c>
      <c r="N802" s="137">
        <v>18.414432640000001</v>
      </c>
      <c r="O802" s="113">
        <v>36.409968797207817</v>
      </c>
      <c r="P802" s="122">
        <v>-1.0174949999999998</v>
      </c>
      <c r="Q802" s="12"/>
    </row>
    <row r="803" spans="1:36">
      <c r="D803" s="108"/>
      <c r="E803" s="135"/>
      <c r="F803" s="135"/>
      <c r="G803" s="135"/>
      <c r="H803" s="135"/>
      <c r="I803" s="108"/>
      <c r="J803" s="136"/>
      <c r="K803" s="136"/>
      <c r="L803" s="108" t="s">
        <v>1042</v>
      </c>
      <c r="M803" s="137">
        <v>109.94658058</v>
      </c>
      <c r="N803" s="137">
        <v>18.4144097</v>
      </c>
      <c r="O803" s="113">
        <v>38.962086441326498</v>
      </c>
      <c r="P803" s="122">
        <v>-1.0704950000000002</v>
      </c>
      <c r="Q803" s="12"/>
    </row>
    <row r="804" spans="1:36">
      <c r="D804" s="108"/>
      <c r="E804" s="135"/>
      <c r="F804" s="135"/>
      <c r="G804" s="135"/>
      <c r="H804" s="135"/>
      <c r="I804" s="108"/>
      <c r="J804" s="136"/>
      <c r="K804" s="136"/>
      <c r="L804" s="108" t="s">
        <v>1043</v>
      </c>
      <c r="M804" s="137">
        <v>109.94657841999999</v>
      </c>
      <c r="N804" s="137">
        <v>18.414375969999998</v>
      </c>
      <c r="O804" s="113">
        <v>42.630884132862491</v>
      </c>
      <c r="P804" s="122">
        <v>-1.1654949999999999</v>
      </c>
      <c r="Q804" s="12"/>
    </row>
    <row r="805" spans="1:36">
      <c r="D805" s="108"/>
      <c r="E805" s="135"/>
      <c r="F805" s="135"/>
      <c r="G805" s="135"/>
      <c r="H805" s="135"/>
      <c r="I805" s="108"/>
      <c r="J805" s="136"/>
      <c r="K805" s="136"/>
      <c r="L805" s="108" t="s">
        <v>1044</v>
      </c>
      <c r="M805" s="137">
        <v>109.94657236</v>
      </c>
      <c r="N805" s="137">
        <v>18.414352269999998</v>
      </c>
      <c r="O805" s="113">
        <v>45.331572597056017</v>
      </c>
      <c r="P805" s="122">
        <v>-1.2894950000000001</v>
      </c>
      <c r="Q805" s="12"/>
    </row>
    <row r="806" spans="1:36">
      <c r="A806" s="15">
        <v>12</v>
      </c>
      <c r="B806" s="89" t="s">
        <v>49</v>
      </c>
      <c r="C806" s="89" t="s">
        <v>0</v>
      </c>
      <c r="D806" s="108">
        <v>4690280201</v>
      </c>
      <c r="E806" s="135" t="s">
        <v>1022</v>
      </c>
      <c r="F806" s="135" t="s">
        <v>848</v>
      </c>
      <c r="G806" s="135" t="s">
        <v>1023</v>
      </c>
      <c r="H806" s="135" t="s">
        <v>1024</v>
      </c>
      <c r="I806" s="108" t="s">
        <v>1045</v>
      </c>
      <c r="J806" s="136">
        <v>275</v>
      </c>
      <c r="K806" s="136">
        <v>136.16</v>
      </c>
      <c r="L806" s="108" t="s">
        <v>1046</v>
      </c>
      <c r="M806" s="137">
        <v>109.91338897</v>
      </c>
      <c r="N806" s="137">
        <v>18.415584580000001</v>
      </c>
      <c r="O806" s="113">
        <v>0</v>
      </c>
      <c r="P806" s="122">
        <v>0.78850500000000001</v>
      </c>
      <c r="Q806" s="12">
        <v>3.9219034211551103E-2</v>
      </c>
      <c r="R806" s="14">
        <v>0.19009999999999999</v>
      </c>
      <c r="S806" s="12">
        <v>2.3951695629009002</v>
      </c>
      <c r="T806" s="12">
        <v>0.38</v>
      </c>
      <c r="U806" s="12">
        <v>-0.13</v>
      </c>
      <c r="V806" s="12">
        <v>1.07</v>
      </c>
      <c r="W806" s="14">
        <v>301</v>
      </c>
      <c r="X806" s="14">
        <v>1.3903341030769201</v>
      </c>
      <c r="Y806" s="15">
        <v>1.0154962000000001</v>
      </c>
      <c r="Z806" s="15">
        <v>113</v>
      </c>
      <c r="AA806" s="15" t="s">
        <v>8</v>
      </c>
      <c r="AB806" s="15">
        <v>0.48518088809197302</v>
      </c>
      <c r="AC806" s="16">
        <v>0.67297421700000004</v>
      </c>
      <c r="AD806" s="16">
        <v>5.7762160429999998</v>
      </c>
      <c r="AE806" s="14">
        <v>1.57136557963265</v>
      </c>
      <c r="AF806" s="14">
        <v>7.4066352526190897</v>
      </c>
      <c r="AG806" s="15">
        <v>2.1970675000000002</v>
      </c>
      <c r="AH806" s="15">
        <v>0.884793533152198</v>
      </c>
      <c r="AI806" s="15">
        <v>0.67487968600000003</v>
      </c>
      <c r="AJ806" s="15">
        <v>5.4372284669999997</v>
      </c>
    </row>
    <row r="807" spans="1:36">
      <c r="D807" s="108"/>
      <c r="E807" s="135"/>
      <c r="F807" s="135"/>
      <c r="G807" s="135"/>
      <c r="H807" s="135"/>
      <c r="I807" s="108"/>
      <c r="J807" s="136"/>
      <c r="K807" s="136"/>
      <c r="L807" s="108" t="s">
        <v>1047</v>
      </c>
      <c r="M807" s="137">
        <v>109.91339192</v>
      </c>
      <c r="N807" s="137">
        <v>18.41555348</v>
      </c>
      <c r="O807" s="113">
        <v>3.4571366415259064</v>
      </c>
      <c r="P807" s="122">
        <v>0.403505</v>
      </c>
      <c r="Q807" s="12"/>
    </row>
    <row r="808" spans="1:36">
      <c r="D808" s="108"/>
      <c r="E808" s="135"/>
      <c r="F808" s="135"/>
      <c r="G808" s="135"/>
      <c r="H808" s="135"/>
      <c r="I808" s="108"/>
      <c r="J808" s="136"/>
      <c r="K808" s="136"/>
      <c r="L808" s="108" t="s">
        <v>1048</v>
      </c>
      <c r="M808" s="137">
        <v>109.91339426</v>
      </c>
      <c r="N808" s="137">
        <v>18.415522930000002</v>
      </c>
      <c r="O808" s="113">
        <v>6.8486554860406983</v>
      </c>
      <c r="P808" s="122">
        <v>0.19750500000000001</v>
      </c>
      <c r="Q808" s="12"/>
    </row>
    <row r="809" spans="1:36">
      <c r="D809" s="108"/>
      <c r="E809" s="135"/>
      <c r="F809" s="135"/>
      <c r="G809" s="135"/>
      <c r="H809" s="135"/>
      <c r="I809" s="108"/>
      <c r="J809" s="136"/>
      <c r="K809" s="136"/>
      <c r="L809" s="108" t="s">
        <v>1049</v>
      </c>
      <c r="M809" s="137">
        <v>109.91339923</v>
      </c>
      <c r="N809" s="137">
        <v>18.415481270000001</v>
      </c>
      <c r="O809" s="113">
        <v>11.487150036462808</v>
      </c>
      <c r="P809" s="122">
        <v>-0.16649499999999995</v>
      </c>
      <c r="Q809" s="12"/>
    </row>
    <row r="810" spans="1:36">
      <c r="D810" s="108"/>
      <c r="E810" s="135"/>
      <c r="F810" s="135"/>
      <c r="G810" s="135"/>
      <c r="H810" s="135"/>
      <c r="I810" s="108"/>
      <c r="J810" s="136"/>
      <c r="K810" s="136"/>
      <c r="L810" s="108" t="s">
        <v>1050</v>
      </c>
      <c r="M810" s="137">
        <v>109.91340262</v>
      </c>
      <c r="N810" s="137">
        <v>18.415442469999999</v>
      </c>
      <c r="O810" s="113">
        <v>15.797999924655215</v>
      </c>
      <c r="P810" s="122">
        <v>-0.42349499999999995</v>
      </c>
      <c r="Q810" s="12"/>
    </row>
    <row r="811" spans="1:36">
      <c r="D811" s="108"/>
      <c r="E811" s="135"/>
      <c r="F811" s="135"/>
      <c r="G811" s="135"/>
      <c r="H811" s="135"/>
      <c r="I811" s="108"/>
      <c r="J811" s="136"/>
      <c r="K811" s="136"/>
      <c r="L811" s="108" t="s">
        <v>1051</v>
      </c>
      <c r="M811" s="137">
        <v>109.91340482</v>
      </c>
      <c r="N811" s="137">
        <v>18.415408360000001</v>
      </c>
      <c r="O811" s="113">
        <v>19.580959767273185</v>
      </c>
      <c r="P811" s="122">
        <v>-0.6144949999999999</v>
      </c>
      <c r="Q811" s="12"/>
    </row>
    <row r="812" spans="1:36">
      <c r="D812" s="108"/>
      <c r="E812" s="135"/>
      <c r="F812" s="135"/>
      <c r="G812" s="135"/>
      <c r="H812" s="135"/>
      <c r="I812" s="108"/>
      <c r="J812" s="136"/>
      <c r="K812" s="136"/>
      <c r="L812" s="108" t="s">
        <v>1052</v>
      </c>
      <c r="M812" s="137">
        <v>109.91340871</v>
      </c>
      <c r="N812" s="137">
        <v>18.41537542</v>
      </c>
      <c r="O812" s="113">
        <v>23.248059119701665</v>
      </c>
      <c r="P812" s="122">
        <v>-0.66449499999999995</v>
      </c>
      <c r="Q812" s="12"/>
    </row>
    <row r="813" spans="1:36">
      <c r="D813" s="108"/>
      <c r="E813" s="135"/>
      <c r="F813" s="135"/>
      <c r="G813" s="135"/>
      <c r="H813" s="135"/>
      <c r="I813" s="108"/>
      <c r="J813" s="136"/>
      <c r="K813" s="136"/>
      <c r="L813" s="108" t="s">
        <v>1053</v>
      </c>
      <c r="M813" s="137">
        <v>109.91341505</v>
      </c>
      <c r="N813" s="137">
        <v>18.415332840000001</v>
      </c>
      <c r="O813" s="113">
        <v>28.001947030770182</v>
      </c>
      <c r="P813" s="122">
        <v>-0.80149499999999996</v>
      </c>
      <c r="Q813" s="12"/>
    </row>
    <row r="814" spans="1:36">
      <c r="D814" s="108"/>
      <c r="E814" s="135"/>
      <c r="F814" s="135"/>
      <c r="G814" s="135"/>
      <c r="H814" s="135"/>
      <c r="I814" s="108"/>
      <c r="J814" s="136"/>
      <c r="K814" s="136"/>
      <c r="L814" s="108" t="s">
        <v>1054</v>
      </c>
      <c r="M814" s="137">
        <v>109.91341928</v>
      </c>
      <c r="N814" s="137">
        <v>18.415314110000001</v>
      </c>
      <c r="O814" s="113">
        <v>30.106384046559214</v>
      </c>
      <c r="P814" s="122">
        <v>-0.87349500000000002</v>
      </c>
      <c r="Q814" s="12"/>
    </row>
    <row r="815" spans="1:36">
      <c r="D815" s="108"/>
      <c r="E815" s="135"/>
      <c r="F815" s="135"/>
      <c r="G815" s="135"/>
      <c r="H815" s="135"/>
      <c r="I815" s="108"/>
      <c r="J815" s="136"/>
      <c r="K815" s="136"/>
      <c r="L815" s="108" t="s">
        <v>1055</v>
      </c>
      <c r="M815" s="137">
        <v>109.91342566</v>
      </c>
      <c r="N815" s="137">
        <v>18.41527911</v>
      </c>
      <c r="O815" s="113">
        <v>34.02624022122319</v>
      </c>
      <c r="P815" s="122">
        <v>-1.0064950000000001</v>
      </c>
      <c r="Q815" s="12"/>
    </row>
    <row r="816" spans="1:36">
      <c r="D816" s="108"/>
      <c r="E816" s="135"/>
      <c r="F816" s="135"/>
      <c r="G816" s="135"/>
      <c r="H816" s="135"/>
      <c r="I816" s="108"/>
      <c r="J816" s="136"/>
      <c r="K816" s="136"/>
      <c r="L816" s="108" t="s">
        <v>1056</v>
      </c>
      <c r="M816" s="137">
        <v>109.91343411</v>
      </c>
      <c r="N816" s="137">
        <v>18.415246710000002</v>
      </c>
      <c r="O816" s="113">
        <v>37.679719241703168</v>
      </c>
      <c r="P816" s="122">
        <v>-1.1344949999999998</v>
      </c>
      <c r="Q816" s="12"/>
    </row>
    <row r="817" spans="1:36">
      <c r="D817" s="108"/>
      <c r="E817" s="135"/>
      <c r="F817" s="135"/>
      <c r="G817" s="135"/>
      <c r="H817" s="135"/>
      <c r="I817" s="108"/>
      <c r="J817" s="136"/>
      <c r="K817" s="136"/>
      <c r="L817" s="108" t="s">
        <v>1057</v>
      </c>
      <c r="M817" s="137">
        <v>109.91343491000001</v>
      </c>
      <c r="N817" s="137">
        <v>18.415235389999999</v>
      </c>
      <c r="O817" s="113">
        <v>38.935658116095411</v>
      </c>
      <c r="P817" s="122">
        <v>-1.2364950000000001</v>
      </c>
      <c r="Q817" s="12"/>
    </row>
    <row r="818" spans="1:36">
      <c r="D818" s="108"/>
      <c r="E818" s="135"/>
      <c r="F818" s="135"/>
      <c r="G818" s="135"/>
      <c r="H818" s="135"/>
      <c r="I818" s="108"/>
      <c r="J818" s="136"/>
      <c r="K818" s="136"/>
      <c r="L818" s="108" t="s">
        <v>1058</v>
      </c>
      <c r="M818" s="137">
        <v>109.91343714</v>
      </c>
      <c r="N818" s="137">
        <v>18.415228320000001</v>
      </c>
      <c r="O818" s="113">
        <v>39.737258733248595</v>
      </c>
      <c r="P818" s="122">
        <v>-1.1684950000000001</v>
      </c>
      <c r="Q818" s="12"/>
    </row>
    <row r="819" spans="1:36">
      <c r="D819" s="108"/>
      <c r="E819" s="135"/>
      <c r="F819" s="135"/>
      <c r="G819" s="135"/>
      <c r="H819" s="135"/>
      <c r="I819" s="108"/>
      <c r="J819" s="136"/>
      <c r="K819" s="136"/>
      <c r="L819" s="108" t="s">
        <v>1059</v>
      </c>
      <c r="M819" s="137">
        <v>109.91343922</v>
      </c>
      <c r="N819" s="137">
        <v>18.415218110000001</v>
      </c>
      <c r="O819" s="113">
        <v>40.883970065073015</v>
      </c>
      <c r="P819" s="122">
        <v>-1.189495</v>
      </c>
      <c r="Q819" s="12"/>
    </row>
    <row r="820" spans="1:36">
      <c r="D820" s="108"/>
      <c r="E820" s="135"/>
      <c r="F820" s="135"/>
      <c r="G820" s="135"/>
      <c r="H820" s="135"/>
      <c r="I820" s="108"/>
      <c r="J820" s="136"/>
      <c r="K820" s="136"/>
      <c r="L820" s="108" t="s">
        <v>1060</v>
      </c>
      <c r="M820" s="137">
        <v>109.91344055</v>
      </c>
      <c r="N820" s="137">
        <v>18.41521401</v>
      </c>
      <c r="O820" s="113">
        <v>41.349749625950722</v>
      </c>
      <c r="P820" s="122">
        <v>-1.2814950000000001</v>
      </c>
      <c r="Q820" s="12"/>
    </row>
    <row r="821" spans="1:36">
      <c r="D821" s="108"/>
      <c r="E821" s="135"/>
      <c r="F821" s="135"/>
      <c r="G821" s="135"/>
      <c r="H821" s="135"/>
      <c r="I821" s="108"/>
      <c r="J821" s="136"/>
      <c r="K821" s="136"/>
      <c r="L821" s="108" t="s">
        <v>1061</v>
      </c>
      <c r="M821" s="137">
        <v>109.91344137999999</v>
      </c>
      <c r="N821" s="137">
        <v>18.415208889999999</v>
      </c>
      <c r="O821" s="113">
        <v>41.922180149991561</v>
      </c>
      <c r="P821" s="122">
        <v>-1.2104949999999999</v>
      </c>
      <c r="Q821" s="12"/>
    </row>
    <row r="822" spans="1:36">
      <c r="D822" s="108"/>
      <c r="E822" s="135"/>
      <c r="F822" s="135"/>
      <c r="G822" s="135"/>
      <c r="H822" s="135"/>
      <c r="I822" s="108"/>
      <c r="J822" s="136"/>
      <c r="K822" s="136"/>
      <c r="L822" s="108" t="s">
        <v>1062</v>
      </c>
      <c r="M822" s="137">
        <v>109.91344458</v>
      </c>
      <c r="N822" s="137">
        <v>18.415201020000001</v>
      </c>
      <c r="O822" s="113">
        <v>42.822505688248498</v>
      </c>
      <c r="P822" s="122">
        <v>-1.338495</v>
      </c>
      <c r="Q822" s="12"/>
    </row>
    <row r="823" spans="1:36">
      <c r="D823" s="108"/>
      <c r="E823" s="135"/>
      <c r="F823" s="135"/>
      <c r="G823" s="135"/>
      <c r="H823" s="135"/>
      <c r="I823" s="108"/>
      <c r="J823" s="136"/>
      <c r="K823" s="136"/>
      <c r="L823" s="108" t="s">
        <v>1063</v>
      </c>
      <c r="M823" s="137">
        <v>109.91344674</v>
      </c>
      <c r="N823" s="137">
        <v>18.4151919</v>
      </c>
      <c r="O823" s="113">
        <v>43.850092777949243</v>
      </c>
      <c r="P823" s="122">
        <v>-1.2444950000000001</v>
      </c>
      <c r="Q823" s="12"/>
    </row>
    <row r="824" spans="1:36">
      <c r="D824" s="108"/>
      <c r="E824" s="135"/>
      <c r="F824" s="135"/>
      <c r="G824" s="135"/>
      <c r="H824" s="135"/>
      <c r="I824" s="108"/>
      <c r="J824" s="136"/>
      <c r="K824" s="136"/>
      <c r="L824" s="108" t="s">
        <v>1064</v>
      </c>
      <c r="M824" s="137">
        <v>109.91344866999999</v>
      </c>
      <c r="N824" s="137">
        <v>18.41518044</v>
      </c>
      <c r="O824" s="113">
        <v>45.133153843989248</v>
      </c>
      <c r="P824" s="122">
        <v>-1.249495</v>
      </c>
      <c r="Q824" s="12"/>
    </row>
    <row r="825" spans="1:36">
      <c r="D825" s="108"/>
      <c r="E825" s="135"/>
      <c r="F825" s="135"/>
      <c r="G825" s="135"/>
      <c r="H825" s="135"/>
      <c r="I825" s="108"/>
      <c r="J825" s="136"/>
      <c r="K825" s="136"/>
      <c r="L825" s="108" t="s">
        <v>1065</v>
      </c>
      <c r="M825" s="137">
        <v>109.91345114000001</v>
      </c>
      <c r="N825" s="137">
        <v>18.415168619999999</v>
      </c>
      <c r="O825" s="113">
        <v>46.461554539097378</v>
      </c>
      <c r="P825" s="122">
        <v>-1.205495</v>
      </c>
      <c r="Q825" s="12"/>
    </row>
    <row r="826" spans="1:36">
      <c r="D826" s="108"/>
      <c r="E826" s="135"/>
      <c r="F826" s="135"/>
      <c r="G826" s="135"/>
      <c r="H826" s="135"/>
      <c r="I826" s="108"/>
      <c r="J826" s="136"/>
      <c r="K826" s="136"/>
      <c r="L826" s="108" t="s">
        <v>1066</v>
      </c>
      <c r="M826" s="137">
        <v>109.91345368</v>
      </c>
      <c r="N826" s="137">
        <v>18.41515244</v>
      </c>
      <c r="O826" s="113">
        <v>48.271161782513147</v>
      </c>
      <c r="P826" s="122">
        <v>-1.2284950000000001</v>
      </c>
      <c r="Q826" s="12"/>
    </row>
    <row r="827" spans="1:36">
      <c r="D827" s="108"/>
      <c r="E827" s="135"/>
      <c r="F827" s="135"/>
      <c r="G827" s="135"/>
      <c r="H827" s="135"/>
      <c r="I827" s="108"/>
      <c r="J827" s="136"/>
      <c r="K827" s="136"/>
      <c r="L827" s="108" t="s">
        <v>1067</v>
      </c>
      <c r="M827" s="137">
        <v>109.91345419</v>
      </c>
      <c r="N827" s="137">
        <v>18.415132539999998</v>
      </c>
      <c r="O827" s="113">
        <v>50.467557271235947</v>
      </c>
      <c r="P827" s="122">
        <v>-1.2584949999999999</v>
      </c>
      <c r="Q827" s="12"/>
    </row>
    <row r="828" spans="1:36">
      <c r="D828" s="108"/>
      <c r="E828" s="135"/>
      <c r="F828" s="135"/>
      <c r="G828" s="135"/>
      <c r="H828" s="135"/>
      <c r="I828" s="108"/>
      <c r="J828" s="136"/>
      <c r="K828" s="136"/>
      <c r="L828" s="108" t="s">
        <v>1068</v>
      </c>
      <c r="M828" s="137">
        <v>109.91345391</v>
      </c>
      <c r="N828" s="137">
        <v>18.415114060000001</v>
      </c>
      <c r="O828" s="113">
        <v>52.499159191772137</v>
      </c>
      <c r="P828" s="122">
        <v>-1.294495</v>
      </c>
      <c r="Q828" s="12"/>
    </row>
    <row r="829" spans="1:36">
      <c r="D829" s="108"/>
      <c r="E829" s="135"/>
      <c r="F829" s="135"/>
      <c r="G829" s="135"/>
      <c r="H829" s="135"/>
      <c r="I829" s="108"/>
      <c r="J829" s="136"/>
      <c r="K829" s="136"/>
      <c r="L829" s="108" t="s">
        <v>1069</v>
      </c>
      <c r="M829" s="137">
        <v>109.91345117</v>
      </c>
      <c r="N829" s="137">
        <v>18.415092049999998</v>
      </c>
      <c r="O829" s="113">
        <v>54.895349624808134</v>
      </c>
      <c r="P829" s="122">
        <v>-1.3444949999999998</v>
      </c>
      <c r="Q829" s="12"/>
    </row>
    <row r="830" spans="1:36">
      <c r="D830" s="108"/>
      <c r="E830" s="135"/>
      <c r="F830" s="135"/>
      <c r="G830" s="135"/>
      <c r="H830" s="135"/>
      <c r="I830" s="108"/>
      <c r="J830" s="136"/>
      <c r="K830" s="136"/>
      <c r="L830" s="108" t="s">
        <v>1070</v>
      </c>
      <c r="M830" s="137">
        <v>109.91345109</v>
      </c>
      <c r="N830" s="137">
        <v>18.415084629999999</v>
      </c>
      <c r="O830" s="113">
        <v>55.712743669665784</v>
      </c>
      <c r="P830" s="122">
        <v>-1.3964949999999998</v>
      </c>
      <c r="Q830" s="12"/>
    </row>
    <row r="831" spans="1:36">
      <c r="A831" s="15">
        <v>12</v>
      </c>
      <c r="B831" s="89" t="s">
        <v>49</v>
      </c>
      <c r="C831" s="89" t="s">
        <v>0</v>
      </c>
      <c r="D831" s="108">
        <v>4690280201</v>
      </c>
      <c r="E831" s="135" t="s">
        <v>1022</v>
      </c>
      <c r="F831" s="135" t="s">
        <v>848</v>
      </c>
      <c r="G831" s="135" t="s">
        <v>1023</v>
      </c>
      <c r="H831" s="135" t="s">
        <v>1024</v>
      </c>
      <c r="I831" s="108" t="s">
        <v>1071</v>
      </c>
      <c r="J831" s="136">
        <v>287</v>
      </c>
      <c r="K831" s="136">
        <v>141.55000000000001</v>
      </c>
      <c r="L831" s="108" t="s">
        <v>1072</v>
      </c>
      <c r="M831" s="137">
        <v>109.89813223</v>
      </c>
      <c r="N831" s="137">
        <v>18.41232102</v>
      </c>
      <c r="O831" s="113">
        <v>0</v>
      </c>
      <c r="P831" s="122">
        <v>0.80950500000000003</v>
      </c>
      <c r="Q831" s="12">
        <v>4.0767786303708108E-2</v>
      </c>
      <c r="R831" s="14">
        <v>0.45669999999999999</v>
      </c>
      <c r="S831" s="12">
        <v>1.1306813051711</v>
      </c>
      <c r="T831" s="12">
        <v>0.72</v>
      </c>
      <c r="U831" s="12">
        <v>0.08</v>
      </c>
      <c r="V831" s="12">
        <v>0.9</v>
      </c>
      <c r="W831" s="14">
        <v>301</v>
      </c>
      <c r="X831" s="14">
        <v>1.3903341030769201</v>
      </c>
      <c r="Y831" s="15">
        <v>1.0154962000000001</v>
      </c>
      <c r="Z831" s="15">
        <v>113</v>
      </c>
      <c r="AA831" s="15" t="s">
        <v>8</v>
      </c>
      <c r="AB831" s="15">
        <v>0.48518088809197302</v>
      </c>
      <c r="AC831" s="16">
        <v>0.67297421700000004</v>
      </c>
      <c r="AD831" s="16">
        <v>5.7762160429999998</v>
      </c>
      <c r="AE831" s="14">
        <v>1.57136557963265</v>
      </c>
      <c r="AF831" s="14">
        <v>2.3623228658813402</v>
      </c>
      <c r="AG831" s="15">
        <v>6.8885069999999997</v>
      </c>
      <c r="AH831" s="15">
        <v>0.884793533152198</v>
      </c>
      <c r="AI831" s="15">
        <v>0.67487968600000003</v>
      </c>
      <c r="AJ831" s="15">
        <v>5.4372284669999997</v>
      </c>
    </row>
    <row r="832" spans="1:36">
      <c r="D832" s="108"/>
      <c r="E832" s="135"/>
      <c r="F832" s="135"/>
      <c r="G832" s="135"/>
      <c r="H832" s="135"/>
      <c r="I832" s="108"/>
      <c r="J832" s="136"/>
      <c r="K832" s="136"/>
      <c r="L832" s="108" t="s">
        <v>1073</v>
      </c>
      <c r="M832" s="137">
        <v>109.89814320000001</v>
      </c>
      <c r="N832" s="137">
        <v>18.41228989</v>
      </c>
      <c r="O832" s="113">
        <v>3.6357769892675407</v>
      </c>
      <c r="P832" s="122">
        <v>0.45650500000000005</v>
      </c>
      <c r="Q832" s="12"/>
    </row>
    <row r="833" spans="4:17">
      <c r="D833" s="108"/>
      <c r="E833" s="135"/>
      <c r="F833" s="135"/>
      <c r="G833" s="135"/>
      <c r="H833" s="135"/>
      <c r="I833" s="108"/>
      <c r="J833" s="136"/>
      <c r="K833" s="136"/>
      <c r="L833" s="108" t="s">
        <v>1074</v>
      </c>
      <c r="M833" s="137">
        <v>109.89814772</v>
      </c>
      <c r="N833" s="137">
        <v>18.41227451</v>
      </c>
      <c r="O833" s="113">
        <v>5.4017635862171716</v>
      </c>
      <c r="P833" s="122">
        <v>0.29050500000000001</v>
      </c>
      <c r="Q833" s="12"/>
    </row>
    <row r="834" spans="4:17">
      <c r="D834" s="108"/>
      <c r="E834" s="135"/>
      <c r="F834" s="135"/>
      <c r="G834" s="135"/>
      <c r="H834" s="135"/>
      <c r="I834" s="108"/>
      <c r="J834" s="136"/>
      <c r="K834" s="136"/>
      <c r="L834" s="108" t="s">
        <v>1075</v>
      </c>
      <c r="M834" s="137">
        <v>109.89815523999999</v>
      </c>
      <c r="N834" s="137">
        <v>18.412244279999999</v>
      </c>
      <c r="O834" s="113">
        <v>8.8301250520703718</v>
      </c>
      <c r="P834" s="122">
        <v>9.0505000000000002E-2</v>
      </c>
      <c r="Q834" s="12"/>
    </row>
    <row r="835" spans="4:17">
      <c r="D835" s="108"/>
      <c r="E835" s="135"/>
      <c r="F835" s="135"/>
      <c r="G835" s="135"/>
      <c r="H835" s="135"/>
      <c r="I835" s="108"/>
      <c r="J835" s="136"/>
      <c r="K835" s="136"/>
      <c r="L835" s="108" t="s">
        <v>1076</v>
      </c>
      <c r="M835" s="137">
        <v>109.89816591</v>
      </c>
      <c r="N835" s="137">
        <v>18.41220349</v>
      </c>
      <c r="O835" s="113">
        <v>13.472865676469468</v>
      </c>
      <c r="P835" s="122">
        <v>-0.13849500000000003</v>
      </c>
      <c r="Q835" s="12"/>
    </row>
    <row r="836" spans="4:17">
      <c r="D836" s="108"/>
      <c r="E836" s="135"/>
      <c r="F836" s="135"/>
      <c r="G836" s="135"/>
      <c r="H836" s="135"/>
      <c r="I836" s="108"/>
      <c r="J836" s="136"/>
      <c r="K836" s="136"/>
      <c r="L836" s="108" t="s">
        <v>1077</v>
      </c>
      <c r="M836" s="137">
        <v>109.89817262</v>
      </c>
      <c r="N836" s="137">
        <v>18.41216678</v>
      </c>
      <c r="O836" s="113">
        <v>17.559712347432892</v>
      </c>
      <c r="P836" s="122">
        <v>-0.32849499999999998</v>
      </c>
      <c r="Q836" s="12"/>
    </row>
    <row r="837" spans="4:17">
      <c r="D837" s="108"/>
      <c r="E837" s="135"/>
      <c r="F837" s="135"/>
      <c r="G837" s="135"/>
      <c r="H837" s="135"/>
      <c r="I837" s="108"/>
      <c r="J837" s="136"/>
      <c r="K837" s="136"/>
      <c r="L837" s="108" t="s">
        <v>1078</v>
      </c>
      <c r="M837" s="137">
        <v>109.89818064000001</v>
      </c>
      <c r="N837" s="137">
        <v>18.412143570000001</v>
      </c>
      <c r="O837" s="113">
        <v>20.265461381852646</v>
      </c>
      <c r="P837" s="122">
        <v>-0.45849499999999999</v>
      </c>
      <c r="Q837" s="12"/>
    </row>
    <row r="838" spans="4:17">
      <c r="D838" s="108"/>
      <c r="E838" s="135"/>
      <c r="F838" s="135"/>
      <c r="G838" s="135"/>
      <c r="H838" s="135"/>
      <c r="I838" s="108"/>
      <c r="J838" s="136"/>
      <c r="K838" s="136"/>
      <c r="L838" s="108" t="s">
        <v>1079</v>
      </c>
      <c r="M838" s="137">
        <v>109.89818923</v>
      </c>
      <c r="N838" s="137">
        <v>18.412115589999999</v>
      </c>
      <c r="O838" s="113">
        <v>23.492475397164583</v>
      </c>
      <c r="P838" s="122">
        <v>-0.62449499999999991</v>
      </c>
      <c r="Q838" s="12"/>
    </row>
    <row r="839" spans="4:17">
      <c r="D839" s="108"/>
      <c r="E839" s="135"/>
      <c r="F839" s="135"/>
      <c r="G839" s="135"/>
      <c r="H839" s="135"/>
      <c r="I839" s="108"/>
      <c r="J839" s="136"/>
      <c r="K839" s="136"/>
      <c r="L839" s="108" t="s">
        <v>1080</v>
      </c>
      <c r="M839" s="137">
        <v>109.89819896</v>
      </c>
      <c r="N839" s="137">
        <v>18.41208924</v>
      </c>
      <c r="O839" s="113">
        <v>26.583702837102734</v>
      </c>
      <c r="P839" s="122">
        <v>-0.74749499999999991</v>
      </c>
      <c r="Q839" s="12"/>
    </row>
    <row r="840" spans="4:17">
      <c r="D840" s="108"/>
      <c r="E840" s="135"/>
      <c r="F840" s="135"/>
      <c r="G840" s="135"/>
      <c r="H840" s="135"/>
      <c r="I840" s="108"/>
      <c r="J840" s="136"/>
      <c r="K840" s="136"/>
      <c r="L840" s="108" t="s">
        <v>1081</v>
      </c>
      <c r="M840" s="137">
        <v>109.89820679</v>
      </c>
      <c r="N840" s="137">
        <v>18.412064529999999</v>
      </c>
      <c r="O840" s="113">
        <v>29.440948029942945</v>
      </c>
      <c r="P840" s="122">
        <v>-0.91149500000000006</v>
      </c>
      <c r="Q840" s="12"/>
    </row>
    <row r="841" spans="4:17">
      <c r="D841" s="108"/>
      <c r="E841" s="135"/>
      <c r="F841" s="135"/>
      <c r="G841" s="135"/>
      <c r="H841" s="135"/>
      <c r="I841" s="108"/>
      <c r="J841" s="136"/>
      <c r="K841" s="136"/>
      <c r="L841" s="108" t="s">
        <v>1082</v>
      </c>
      <c r="M841" s="137">
        <v>109.89821363</v>
      </c>
      <c r="N841" s="137">
        <v>18.412040900000001</v>
      </c>
      <c r="O841" s="113">
        <v>32.153958288324546</v>
      </c>
      <c r="P841" s="122">
        <v>-1.027495</v>
      </c>
      <c r="Q841" s="12"/>
    </row>
    <row r="842" spans="4:17">
      <c r="D842" s="108"/>
      <c r="E842" s="135"/>
      <c r="F842" s="135"/>
      <c r="G842" s="135"/>
      <c r="H842" s="135"/>
      <c r="I842" s="108"/>
      <c r="J842" s="136"/>
      <c r="K842" s="136"/>
      <c r="L842" s="108" t="s">
        <v>1083</v>
      </c>
      <c r="M842" s="137">
        <v>109.89821602000001</v>
      </c>
      <c r="N842" s="137">
        <v>18.412033090000001</v>
      </c>
      <c r="O842" s="113">
        <v>33.054229186211685</v>
      </c>
      <c r="P842" s="122">
        <v>-1.0864949999999998</v>
      </c>
      <c r="Q842" s="12"/>
    </row>
    <row r="843" spans="4:17">
      <c r="D843" s="108"/>
      <c r="E843" s="135"/>
      <c r="F843" s="135"/>
      <c r="G843" s="135"/>
      <c r="H843" s="135"/>
      <c r="I843" s="108"/>
      <c r="J843" s="136"/>
      <c r="K843" s="136"/>
      <c r="L843" s="108" t="s">
        <v>1084</v>
      </c>
      <c r="M843" s="137">
        <v>109.89821784999999</v>
      </c>
      <c r="N843" s="137">
        <v>18.4120262</v>
      </c>
      <c r="O843" s="113">
        <v>33.83997721958707</v>
      </c>
      <c r="P843" s="122">
        <v>-1.1644950000000001</v>
      </c>
      <c r="Q843" s="12"/>
    </row>
    <row r="844" spans="4:17">
      <c r="D844" s="108"/>
      <c r="E844" s="135"/>
      <c r="F844" s="135"/>
      <c r="G844" s="135"/>
      <c r="H844" s="135"/>
      <c r="I844" s="108"/>
      <c r="J844" s="136"/>
      <c r="K844" s="136"/>
      <c r="L844" s="108" t="s">
        <v>1085</v>
      </c>
      <c r="M844" s="137">
        <v>109.89822307</v>
      </c>
      <c r="N844" s="137">
        <v>18.412003339999998</v>
      </c>
      <c r="O844" s="113">
        <v>36.41970189168336</v>
      </c>
      <c r="P844" s="122">
        <v>-1.229495</v>
      </c>
      <c r="Q844" s="12"/>
    </row>
    <row r="845" spans="4:17">
      <c r="D845" s="108"/>
      <c r="E845" s="135"/>
      <c r="F845" s="135"/>
      <c r="G845" s="135"/>
      <c r="H845" s="135"/>
      <c r="I845" s="108"/>
      <c r="J845" s="136"/>
      <c r="K845" s="136"/>
      <c r="L845" s="108" t="s">
        <v>1086</v>
      </c>
      <c r="M845" s="137">
        <v>109.89822864999999</v>
      </c>
      <c r="N845" s="137">
        <v>18.41198018</v>
      </c>
      <c r="O845" s="113">
        <v>39.042472735374815</v>
      </c>
      <c r="P845" s="122">
        <v>-1.2484950000000001</v>
      </c>
      <c r="Q845" s="12"/>
    </row>
    <row r="846" spans="4:17">
      <c r="D846" s="108"/>
      <c r="E846" s="135"/>
      <c r="F846" s="135"/>
      <c r="G846" s="135"/>
      <c r="H846" s="135"/>
      <c r="I846" s="108"/>
      <c r="J846" s="136"/>
      <c r="K846" s="136"/>
      <c r="L846" s="108" t="s">
        <v>1087</v>
      </c>
      <c r="M846" s="137">
        <v>109.89823031</v>
      </c>
      <c r="N846" s="137">
        <v>18.41196922</v>
      </c>
      <c r="O846" s="113">
        <v>40.254078260192003</v>
      </c>
      <c r="P846" s="122">
        <v>-1.205495</v>
      </c>
      <c r="Q846" s="12"/>
    </row>
    <row r="847" spans="4:17">
      <c r="D847" s="108"/>
      <c r="E847" s="135"/>
      <c r="F847" s="135"/>
      <c r="G847" s="135"/>
      <c r="H847" s="135"/>
      <c r="I847" s="108"/>
      <c r="J847" s="136"/>
      <c r="K847" s="136"/>
      <c r="L847" s="108" t="s">
        <v>1088</v>
      </c>
      <c r="M847" s="137">
        <v>109.89823328999999</v>
      </c>
      <c r="N847" s="137">
        <v>18.41195072</v>
      </c>
      <c r="O847" s="113">
        <v>42.304325597114101</v>
      </c>
      <c r="P847" s="122">
        <v>-1.1714950000000002</v>
      </c>
      <c r="Q847" s="12"/>
    </row>
    <row r="848" spans="4:17">
      <c r="D848" s="108"/>
      <c r="E848" s="135"/>
      <c r="F848" s="135"/>
      <c r="G848" s="135"/>
      <c r="H848" s="135"/>
      <c r="I848" s="108"/>
      <c r="J848" s="136"/>
      <c r="K848" s="136"/>
      <c r="L848" s="108" t="s">
        <v>1089</v>
      </c>
      <c r="M848" s="137">
        <v>109.89823726</v>
      </c>
      <c r="N848" s="137">
        <v>18.41192474</v>
      </c>
      <c r="O848" s="113">
        <v>45.177750201481743</v>
      </c>
      <c r="P848" s="122">
        <v>-1.169495</v>
      </c>
      <c r="Q848" s="12"/>
    </row>
    <row r="849" spans="1:36">
      <c r="D849" s="108"/>
      <c r="E849" s="135"/>
      <c r="F849" s="135"/>
      <c r="G849" s="135"/>
      <c r="H849" s="135"/>
      <c r="I849" s="108"/>
      <c r="J849" s="136"/>
      <c r="K849" s="136"/>
      <c r="L849" s="108" t="s">
        <v>1090</v>
      </c>
      <c r="M849" s="137">
        <v>109.89824484</v>
      </c>
      <c r="N849" s="137">
        <v>18.411886559999999</v>
      </c>
      <c r="O849" s="113">
        <v>49.456755142323658</v>
      </c>
      <c r="P849" s="122">
        <v>-1.1784949999999998</v>
      </c>
      <c r="Q849" s="12"/>
    </row>
    <row r="850" spans="1:36">
      <c r="D850" s="108"/>
      <c r="E850" s="135"/>
      <c r="F850" s="135"/>
      <c r="G850" s="135"/>
      <c r="H850" s="135"/>
      <c r="I850" s="108"/>
      <c r="J850" s="136"/>
      <c r="K850" s="136"/>
      <c r="L850" s="108" t="s">
        <v>1091</v>
      </c>
      <c r="M850" s="137">
        <v>109.89825478</v>
      </c>
      <c r="N850" s="137">
        <v>18.411852629999998</v>
      </c>
      <c r="O850" s="113">
        <v>53.356903023776823</v>
      </c>
      <c r="P850" s="122">
        <v>-1.2854950000000001</v>
      </c>
      <c r="Q850" s="12"/>
    </row>
    <row r="851" spans="1:36">
      <c r="D851" s="108"/>
      <c r="E851" s="135"/>
      <c r="F851" s="135"/>
      <c r="G851" s="135"/>
      <c r="H851" s="135"/>
      <c r="I851" s="108"/>
      <c r="J851" s="136"/>
      <c r="K851" s="136"/>
      <c r="L851" s="108" t="s">
        <v>1092</v>
      </c>
      <c r="M851" s="137">
        <v>109.89826404999999</v>
      </c>
      <c r="N851" s="137">
        <v>18.411825409999999</v>
      </c>
      <c r="O851" s="113">
        <v>56.524282523428298</v>
      </c>
      <c r="P851" s="122">
        <v>-1.386495</v>
      </c>
      <c r="Q851" s="12"/>
    </row>
    <row r="852" spans="1:36">
      <c r="D852" s="108"/>
      <c r="E852" s="135"/>
      <c r="F852" s="135"/>
      <c r="G852" s="135"/>
      <c r="H852" s="135"/>
      <c r="I852" s="108"/>
      <c r="J852" s="136"/>
      <c r="K852" s="136"/>
      <c r="L852" s="108" t="s">
        <v>1093</v>
      </c>
      <c r="M852" s="137">
        <v>109.89827181</v>
      </c>
      <c r="N852" s="137">
        <v>18.41180778</v>
      </c>
      <c r="O852" s="113">
        <v>58.628468192602099</v>
      </c>
      <c r="P852" s="122">
        <v>-1.4924949999999999</v>
      </c>
      <c r="Q852" s="12"/>
    </row>
    <row r="853" spans="1:36">
      <c r="D853" s="108"/>
      <c r="E853" s="135"/>
      <c r="F853" s="135"/>
      <c r="G853" s="135"/>
      <c r="H853" s="135"/>
      <c r="I853" s="108"/>
      <c r="J853" s="136"/>
      <c r="K853" s="136"/>
      <c r="L853" s="108" t="s">
        <v>1094</v>
      </c>
      <c r="M853" s="137">
        <v>109.89827823</v>
      </c>
      <c r="N853" s="137">
        <v>18.411791959999999</v>
      </c>
      <c r="O853" s="113">
        <v>60.500743601266834</v>
      </c>
      <c r="P853" s="122">
        <v>-1.6334949999999999</v>
      </c>
      <c r="Q853" s="12"/>
    </row>
    <row r="854" spans="1:36">
      <c r="D854" s="108"/>
      <c r="E854" s="135"/>
      <c r="F854" s="135"/>
      <c r="G854" s="135"/>
      <c r="H854" s="135"/>
      <c r="I854" s="108"/>
      <c r="J854" s="136"/>
      <c r="K854" s="136"/>
      <c r="L854" s="108" t="s">
        <v>1095</v>
      </c>
      <c r="M854" s="137">
        <v>109.89828315</v>
      </c>
      <c r="N854" s="137">
        <v>18.411782079999998</v>
      </c>
      <c r="O854" s="113">
        <v>61.699022448064625</v>
      </c>
      <c r="P854" s="122">
        <v>-1.5854949999999999</v>
      </c>
      <c r="Q854" s="12"/>
    </row>
    <row r="855" spans="1:36">
      <c r="D855" s="108"/>
      <c r="E855" s="135"/>
      <c r="F855" s="135"/>
      <c r="G855" s="135"/>
      <c r="H855" s="135"/>
      <c r="I855" s="108"/>
      <c r="J855" s="136"/>
      <c r="K855" s="136"/>
      <c r="L855" s="108" t="s">
        <v>1096</v>
      </c>
      <c r="M855" s="137">
        <v>109.89828438000001</v>
      </c>
      <c r="N855" s="137">
        <v>18.411774619999999</v>
      </c>
      <c r="O855" s="113">
        <v>62.52640628292221</v>
      </c>
      <c r="P855" s="122">
        <v>-1.6674949999999997</v>
      </c>
      <c r="Q855" s="12"/>
    </row>
    <row r="856" spans="1:36">
      <c r="D856" s="108"/>
      <c r="E856" s="135"/>
      <c r="F856" s="135"/>
      <c r="G856" s="135"/>
      <c r="H856" s="135"/>
      <c r="I856" s="108"/>
      <c r="J856" s="136"/>
      <c r="K856" s="136"/>
      <c r="L856" s="108" t="s">
        <v>1097</v>
      </c>
      <c r="M856" s="137">
        <v>109.89828957</v>
      </c>
      <c r="N856" s="137">
        <v>18.411766409999998</v>
      </c>
      <c r="O856" s="113">
        <v>63.555081963435697</v>
      </c>
      <c r="P856" s="122">
        <v>-1.7814950000000001</v>
      </c>
      <c r="Q856" s="12"/>
    </row>
    <row r="857" spans="1:36">
      <c r="A857" s="15">
        <v>12</v>
      </c>
      <c r="B857" s="89" t="s">
        <v>49</v>
      </c>
      <c r="C857" s="89" t="s">
        <v>0</v>
      </c>
      <c r="D857" s="108">
        <v>4690280201</v>
      </c>
      <c r="E857" s="135" t="s">
        <v>1022</v>
      </c>
      <c r="F857" s="135" t="s">
        <v>848</v>
      </c>
      <c r="G857" s="135" t="s">
        <v>1023</v>
      </c>
      <c r="H857" s="135" t="s">
        <v>1024</v>
      </c>
      <c r="I857" s="108" t="s">
        <v>1098</v>
      </c>
      <c r="J857" s="136">
        <v>295</v>
      </c>
      <c r="K857" s="136">
        <v>144.47999999999999</v>
      </c>
      <c r="L857" s="108" t="s">
        <v>1099</v>
      </c>
      <c r="M857" s="137">
        <v>109.88199203000001</v>
      </c>
      <c r="N857" s="137">
        <v>18.406139459999999</v>
      </c>
      <c r="O857" s="113">
        <v>0</v>
      </c>
      <c r="P857" s="122">
        <v>0.86450500000000008</v>
      </c>
      <c r="Q857" s="12">
        <v>3.5486492679302935E-2</v>
      </c>
      <c r="R857" s="14">
        <v>0.2555</v>
      </c>
      <c r="S857" s="12">
        <v>1.9686048037244701</v>
      </c>
      <c r="T857" s="12">
        <v>0.44</v>
      </c>
      <c r="U857" s="12">
        <v>-0.06</v>
      </c>
      <c r="V857" s="12">
        <v>0.96</v>
      </c>
      <c r="W857" s="14">
        <v>301</v>
      </c>
      <c r="X857" s="14">
        <v>1.3903341030769201</v>
      </c>
      <c r="Y857" s="15">
        <v>1.0154962000000001</v>
      </c>
      <c r="Z857" s="15">
        <v>113</v>
      </c>
      <c r="AA857" s="15" t="s">
        <v>8</v>
      </c>
      <c r="AB857" s="15">
        <v>0.48518088809197302</v>
      </c>
      <c r="AC857" s="16">
        <v>0.67297421700000004</v>
      </c>
      <c r="AD857" s="16">
        <v>5.7762160429999998</v>
      </c>
      <c r="AE857" s="14">
        <v>1.57136557963265</v>
      </c>
      <c r="AF857" s="14">
        <v>4.86559273725174</v>
      </c>
      <c r="AG857" s="15">
        <v>3.3444799999999999</v>
      </c>
      <c r="AH857" s="15">
        <v>0.884793533152198</v>
      </c>
      <c r="AI857" s="15">
        <v>0.67487968600000003</v>
      </c>
      <c r="AJ857" s="15">
        <v>5.4372284669999997</v>
      </c>
    </row>
    <row r="858" spans="1:36">
      <c r="D858" s="108"/>
      <c r="E858" s="135"/>
      <c r="F858" s="135"/>
      <c r="G858" s="135"/>
      <c r="H858" s="135"/>
      <c r="I858" s="108"/>
      <c r="J858" s="136"/>
      <c r="K858" s="136"/>
      <c r="L858" s="108" t="s">
        <v>1100</v>
      </c>
      <c r="M858" s="137">
        <v>109.88200574</v>
      </c>
      <c r="N858" s="137">
        <v>18.406113019999999</v>
      </c>
      <c r="O858" s="113">
        <v>3.2620506946636425</v>
      </c>
      <c r="P858" s="122">
        <v>0.57750500000000005</v>
      </c>
      <c r="Q858" s="12"/>
    </row>
    <row r="859" spans="1:36">
      <c r="D859" s="108"/>
      <c r="E859" s="135"/>
      <c r="F859" s="135"/>
      <c r="G859" s="135"/>
      <c r="H859" s="135"/>
      <c r="I859" s="108"/>
      <c r="J859" s="136"/>
      <c r="K859" s="136"/>
      <c r="L859" s="108" t="s">
        <v>1101</v>
      </c>
      <c r="M859" s="137">
        <v>109.88201238000001</v>
      </c>
      <c r="N859" s="137">
        <v>18.40609577</v>
      </c>
      <c r="O859" s="113">
        <v>5.29190546972535</v>
      </c>
      <c r="P859" s="122">
        <v>0.38150500000000004</v>
      </c>
      <c r="Q859" s="12"/>
    </row>
    <row r="860" spans="1:36">
      <c r="D860" s="108"/>
      <c r="E860" s="135"/>
      <c r="F860" s="135"/>
      <c r="G860" s="135"/>
      <c r="H860" s="135"/>
      <c r="I860" s="108"/>
      <c r="J860" s="136"/>
      <c r="K860" s="136"/>
      <c r="L860" s="108" t="s">
        <v>1102</v>
      </c>
      <c r="M860" s="137">
        <v>109.88202452</v>
      </c>
      <c r="N860" s="137">
        <v>18.40606726</v>
      </c>
      <c r="O860" s="113">
        <v>8.698282418579808</v>
      </c>
      <c r="P860" s="122">
        <v>0.12450500000000003</v>
      </c>
      <c r="Q860" s="12"/>
    </row>
    <row r="861" spans="1:36">
      <c r="D861" s="108"/>
      <c r="E861" s="135"/>
      <c r="F861" s="135"/>
      <c r="G861" s="135"/>
      <c r="H861" s="135"/>
      <c r="I861" s="108"/>
      <c r="J861" s="136"/>
      <c r="K861" s="136"/>
      <c r="L861" s="108" t="s">
        <v>1103</v>
      </c>
      <c r="M861" s="137">
        <v>109.88203674</v>
      </c>
      <c r="N861" s="137">
        <v>18.40603995</v>
      </c>
      <c r="O861" s="113">
        <v>11.986242916351287</v>
      </c>
      <c r="P861" s="122">
        <v>-0.26049500000000003</v>
      </c>
      <c r="Q861" s="12"/>
    </row>
    <row r="862" spans="1:36">
      <c r="D862" s="108"/>
      <c r="E862" s="135"/>
      <c r="F862" s="135"/>
      <c r="G862" s="135"/>
      <c r="H862" s="135"/>
      <c r="I862" s="108"/>
      <c r="J862" s="136"/>
      <c r="K862" s="136"/>
      <c r="L862" s="108" t="s">
        <v>1104</v>
      </c>
      <c r="M862" s="137">
        <v>109.88204763</v>
      </c>
      <c r="N862" s="137">
        <v>18.406017259999999</v>
      </c>
      <c r="O862" s="113">
        <v>14.747720393052745</v>
      </c>
      <c r="P862" s="122">
        <v>-0.49449500000000002</v>
      </c>
      <c r="Q862" s="12"/>
    </row>
    <row r="863" spans="1:36">
      <c r="D863" s="108"/>
      <c r="E863" s="135"/>
      <c r="F863" s="135"/>
      <c r="G863" s="135"/>
      <c r="H863" s="135"/>
      <c r="I863" s="108"/>
      <c r="J863" s="136"/>
      <c r="K863" s="136"/>
      <c r="L863" s="108" t="s">
        <v>1105</v>
      </c>
      <c r="M863" s="137">
        <v>109.88205927999999</v>
      </c>
      <c r="N863" s="137">
        <v>18.405994639999999</v>
      </c>
      <c r="O863" s="113">
        <v>17.535737118573778</v>
      </c>
      <c r="P863" s="122">
        <v>-0.6064949999999999</v>
      </c>
      <c r="Q863" s="12"/>
    </row>
    <row r="864" spans="1:36">
      <c r="D864" s="108"/>
      <c r="E864" s="135"/>
      <c r="F864" s="135"/>
      <c r="G864" s="135"/>
      <c r="H864" s="135"/>
      <c r="I864" s="108"/>
      <c r="J864" s="136"/>
      <c r="K864" s="136"/>
      <c r="L864" s="108" t="s">
        <v>1106</v>
      </c>
      <c r="M864" s="137">
        <v>109.88206472</v>
      </c>
      <c r="N864" s="137">
        <v>18.405981279999999</v>
      </c>
      <c r="O864" s="113">
        <v>19.121663613821553</v>
      </c>
      <c r="P864" s="122">
        <v>-0.69249499999999997</v>
      </c>
      <c r="Q864" s="12"/>
    </row>
    <row r="865" spans="4:17">
      <c r="D865" s="108"/>
      <c r="E865" s="135"/>
      <c r="F865" s="135"/>
      <c r="G865" s="135"/>
      <c r="H865" s="135"/>
      <c r="I865" s="108"/>
      <c r="J865" s="136"/>
      <c r="K865" s="136"/>
      <c r="L865" s="108" t="s">
        <v>1107</v>
      </c>
      <c r="M865" s="137">
        <v>109.88207239</v>
      </c>
      <c r="N865" s="137">
        <v>18.40596725</v>
      </c>
      <c r="O865" s="113">
        <v>20.869273976578938</v>
      </c>
      <c r="P865" s="122">
        <v>-0.75449500000000003</v>
      </c>
      <c r="Q865" s="12"/>
    </row>
    <row r="866" spans="4:17">
      <c r="D866" s="108"/>
      <c r="E866" s="135"/>
      <c r="F866" s="135"/>
      <c r="G866" s="135"/>
      <c r="H866" s="135"/>
      <c r="I866" s="108"/>
      <c r="J866" s="136"/>
      <c r="K866" s="136"/>
      <c r="L866" s="108" t="s">
        <v>1108</v>
      </c>
      <c r="M866" s="137">
        <v>109.88208582</v>
      </c>
      <c r="N866" s="137">
        <v>18.405945750000001</v>
      </c>
      <c r="O866" s="113">
        <v>23.619113547868409</v>
      </c>
      <c r="P866" s="122">
        <v>-0.88749500000000003</v>
      </c>
      <c r="Q866" s="12"/>
    </row>
    <row r="867" spans="4:17">
      <c r="D867" s="108"/>
      <c r="E867" s="135"/>
      <c r="F867" s="135"/>
      <c r="G867" s="135"/>
      <c r="H867" s="135"/>
      <c r="I867" s="108"/>
      <c r="J867" s="136"/>
      <c r="K867" s="136"/>
      <c r="L867" s="108" t="s">
        <v>1109</v>
      </c>
      <c r="M867" s="137">
        <v>109.88210159</v>
      </c>
      <c r="N867" s="137">
        <v>18.405919149999999</v>
      </c>
      <c r="O867" s="113">
        <v>26.9865614769665</v>
      </c>
      <c r="P867" s="122">
        <v>-1.1314950000000001</v>
      </c>
      <c r="Q867" s="12"/>
    </row>
    <row r="868" spans="4:17">
      <c r="D868" s="108"/>
      <c r="E868" s="135"/>
      <c r="F868" s="135"/>
      <c r="G868" s="135"/>
      <c r="H868" s="135"/>
      <c r="I868" s="108"/>
      <c r="J868" s="136"/>
      <c r="K868" s="136"/>
      <c r="L868" s="108" t="s">
        <v>1110</v>
      </c>
      <c r="M868" s="137">
        <v>109.88211250000001</v>
      </c>
      <c r="N868" s="137">
        <v>18.405896429999999</v>
      </c>
      <c r="O868" s="113">
        <v>29.751886187645695</v>
      </c>
      <c r="P868" s="122">
        <v>-1.294495</v>
      </c>
      <c r="Q868" s="12"/>
    </row>
    <row r="869" spans="4:17">
      <c r="D869" s="108"/>
      <c r="E869" s="135"/>
      <c r="F869" s="135"/>
      <c r="G869" s="135"/>
      <c r="H869" s="135"/>
      <c r="I869" s="108"/>
      <c r="J869" s="136"/>
      <c r="K869" s="136"/>
      <c r="L869" s="108" t="s">
        <v>1111</v>
      </c>
      <c r="M869" s="137">
        <v>109.88212067000001</v>
      </c>
      <c r="N869" s="137">
        <v>18.405880450000002</v>
      </c>
      <c r="O869" s="113">
        <v>31.719919807443645</v>
      </c>
      <c r="P869" s="122">
        <v>-1.4624950000000001</v>
      </c>
      <c r="Q869" s="12"/>
    </row>
    <row r="870" spans="4:17">
      <c r="D870" s="108"/>
      <c r="E870" s="135"/>
      <c r="F870" s="135"/>
      <c r="G870" s="135"/>
      <c r="H870" s="135"/>
      <c r="I870" s="108"/>
      <c r="J870" s="136"/>
      <c r="K870" s="136"/>
      <c r="L870" s="108" t="s">
        <v>1112</v>
      </c>
      <c r="M870" s="137">
        <v>109.88212496</v>
      </c>
      <c r="N870" s="137">
        <v>18.405873459999999</v>
      </c>
      <c r="O870" s="113">
        <v>32.610715661747633</v>
      </c>
      <c r="P870" s="122">
        <v>-1.6374949999999999</v>
      </c>
      <c r="Q870" s="12"/>
    </row>
    <row r="871" spans="4:17">
      <c r="D871" s="108"/>
      <c r="E871" s="135"/>
      <c r="F871" s="135"/>
      <c r="G871" s="135"/>
      <c r="H871" s="135"/>
      <c r="I871" s="108"/>
      <c r="J871" s="136"/>
      <c r="K871" s="136"/>
      <c r="L871" s="108" t="s">
        <v>1113</v>
      </c>
      <c r="M871" s="137">
        <v>109.88213512999999</v>
      </c>
      <c r="N871" s="137">
        <v>18.405856119999999</v>
      </c>
      <c r="O871" s="113">
        <v>34.802838211598655</v>
      </c>
      <c r="P871" s="122">
        <v>-1.7354949999999998</v>
      </c>
      <c r="Q871" s="12"/>
    </row>
    <row r="872" spans="4:17">
      <c r="D872" s="108"/>
      <c r="E872" s="135"/>
      <c r="F872" s="135"/>
      <c r="G872" s="135"/>
      <c r="H872" s="135"/>
      <c r="I872" s="108"/>
      <c r="J872" s="136"/>
      <c r="K872" s="136"/>
      <c r="L872" s="108" t="s">
        <v>1114</v>
      </c>
      <c r="M872" s="137">
        <v>109.88214493</v>
      </c>
      <c r="N872" s="137">
        <v>18.40584458</v>
      </c>
      <c r="O872" s="113">
        <v>36.393403462997384</v>
      </c>
      <c r="P872" s="122">
        <v>-1.8644949999999998</v>
      </c>
      <c r="Q872" s="12"/>
    </row>
    <row r="873" spans="4:17">
      <c r="D873" s="108"/>
      <c r="E873" s="135"/>
      <c r="F873" s="135"/>
      <c r="G873" s="135"/>
      <c r="H873" s="135"/>
      <c r="I873" s="108"/>
      <c r="J873" s="136"/>
      <c r="K873" s="136"/>
      <c r="L873" s="108" t="s">
        <v>1115</v>
      </c>
      <c r="M873" s="137">
        <v>109.88216393</v>
      </c>
      <c r="N873" s="137">
        <v>18.405819959999999</v>
      </c>
      <c r="O873" s="113">
        <v>39.707244825991026</v>
      </c>
      <c r="P873" s="122">
        <v>-1.9804949999999999</v>
      </c>
      <c r="Q873" s="12"/>
    </row>
    <row r="874" spans="4:17">
      <c r="D874" s="108"/>
      <c r="E874" s="135"/>
      <c r="F874" s="135"/>
      <c r="G874" s="135"/>
      <c r="H874" s="135"/>
      <c r="I874" s="108"/>
      <c r="J874" s="136"/>
      <c r="K874" s="136"/>
      <c r="L874" s="108" t="s">
        <v>1116</v>
      </c>
      <c r="M874" s="137">
        <v>109.88218019999999</v>
      </c>
      <c r="N874" s="137">
        <v>18.405798310000002</v>
      </c>
      <c r="O874" s="113">
        <v>42.604929896402666</v>
      </c>
      <c r="P874" s="122">
        <v>-2.0294949999999998</v>
      </c>
      <c r="Q874" s="12"/>
    </row>
    <row r="875" spans="4:17">
      <c r="D875" s="108"/>
      <c r="E875" s="135"/>
      <c r="F875" s="135"/>
      <c r="G875" s="135"/>
      <c r="H875" s="135"/>
      <c r="I875" s="108"/>
      <c r="J875" s="136"/>
      <c r="K875" s="136"/>
      <c r="L875" s="108" t="s">
        <v>1117</v>
      </c>
      <c r="M875" s="137">
        <v>109.88219555000001</v>
      </c>
      <c r="N875" s="137">
        <v>18.405773880000002</v>
      </c>
      <c r="O875" s="113">
        <v>45.742740719641134</v>
      </c>
      <c r="P875" s="122">
        <v>-2.0654949999999999</v>
      </c>
      <c r="Q875" s="12"/>
    </row>
    <row r="876" spans="4:17">
      <c r="D876" s="108"/>
      <c r="E876" s="135"/>
      <c r="F876" s="135"/>
      <c r="G876" s="135"/>
      <c r="H876" s="135"/>
      <c r="I876" s="108"/>
      <c r="J876" s="136"/>
      <c r="K876" s="136"/>
      <c r="L876" s="108" t="s">
        <v>1118</v>
      </c>
      <c r="M876" s="137">
        <v>109.88221531000001</v>
      </c>
      <c r="N876" s="137">
        <v>18.405747130000002</v>
      </c>
      <c r="O876" s="113">
        <v>49.312862681024399</v>
      </c>
      <c r="P876" s="122">
        <v>-2.1074949999999997</v>
      </c>
      <c r="Q876" s="12"/>
    </row>
    <row r="877" spans="4:17">
      <c r="D877" s="108"/>
      <c r="E877" s="135"/>
      <c r="F877" s="135"/>
      <c r="G877" s="135"/>
      <c r="H877" s="135"/>
      <c r="I877" s="108"/>
      <c r="J877" s="136"/>
      <c r="K877" s="136"/>
      <c r="L877" s="108" t="s">
        <v>1119</v>
      </c>
      <c r="M877" s="137">
        <v>109.88222408</v>
      </c>
      <c r="N877" s="137">
        <v>18.40573483</v>
      </c>
      <c r="O877" s="113">
        <v>50.940645186291732</v>
      </c>
      <c r="P877" s="122">
        <v>-2.1454949999999999</v>
      </c>
      <c r="Q877" s="12"/>
    </row>
    <row r="878" spans="4:17">
      <c r="D878" s="108"/>
      <c r="E878" s="135"/>
      <c r="F878" s="135"/>
      <c r="G878" s="135"/>
      <c r="H878" s="135"/>
      <c r="I878" s="108"/>
      <c r="J878" s="136"/>
      <c r="K878" s="136"/>
      <c r="L878" s="108" t="s">
        <v>1120</v>
      </c>
      <c r="M878" s="137">
        <v>109.88226112</v>
      </c>
      <c r="N878" s="137">
        <v>18.405663239999999</v>
      </c>
      <c r="O878" s="113">
        <v>59.779105679740425</v>
      </c>
      <c r="P878" s="122">
        <v>-2.1874949999999997</v>
      </c>
      <c r="Q878" s="12"/>
    </row>
    <row r="879" spans="4:17">
      <c r="D879" s="108"/>
      <c r="E879" s="135"/>
      <c r="F879" s="135"/>
      <c r="G879" s="135"/>
      <c r="H879" s="135"/>
      <c r="I879" s="108"/>
      <c r="J879" s="136"/>
      <c r="K879" s="136"/>
      <c r="L879" s="108" t="s">
        <v>1121</v>
      </c>
      <c r="M879" s="137">
        <v>109.88226503</v>
      </c>
      <c r="N879" s="137">
        <v>18.40565548</v>
      </c>
      <c r="O879" s="113">
        <v>60.73166906156321</v>
      </c>
      <c r="P879" s="122">
        <v>-2.277495</v>
      </c>
      <c r="Q879" s="12"/>
    </row>
    <row r="880" spans="4:17">
      <c r="D880" s="108"/>
      <c r="E880" s="135"/>
      <c r="F880" s="135"/>
      <c r="G880" s="135"/>
      <c r="H880" s="135"/>
      <c r="I880" s="108"/>
      <c r="J880" s="136"/>
      <c r="K880" s="136"/>
      <c r="L880" s="108" t="s">
        <v>1122</v>
      </c>
      <c r="M880" s="137">
        <v>109.88228948</v>
      </c>
      <c r="N880" s="137">
        <v>18.405611589999999</v>
      </c>
      <c r="O880" s="113">
        <v>66.23067306135097</v>
      </c>
      <c r="P880" s="122">
        <v>-2.0664949999999997</v>
      </c>
      <c r="Q880" s="12"/>
    </row>
    <row r="881" spans="1:36">
      <c r="D881" s="108"/>
      <c r="E881" s="135"/>
      <c r="F881" s="135"/>
      <c r="G881" s="135"/>
      <c r="H881" s="135"/>
      <c r="I881" s="108"/>
      <c r="J881" s="136"/>
      <c r="K881" s="136"/>
      <c r="L881" s="108" t="s">
        <v>1123</v>
      </c>
      <c r="M881" s="137">
        <v>109.88229462</v>
      </c>
      <c r="N881" s="137">
        <v>18.405599429999999</v>
      </c>
      <c r="O881" s="113">
        <v>67.679704954875504</v>
      </c>
      <c r="P881" s="122">
        <v>-1.7284949999999997</v>
      </c>
      <c r="Q881" s="12"/>
    </row>
    <row r="882" spans="1:36">
      <c r="D882" s="108"/>
      <c r="E882" s="135"/>
      <c r="F882" s="135"/>
      <c r="G882" s="135"/>
      <c r="H882" s="135"/>
      <c r="I882" s="108"/>
      <c r="J882" s="136"/>
      <c r="K882" s="136"/>
      <c r="L882" s="108" t="s">
        <v>1124</v>
      </c>
      <c r="M882" s="137">
        <v>109.88229712</v>
      </c>
      <c r="N882" s="137">
        <v>18.40559412</v>
      </c>
      <c r="O882" s="113">
        <v>68.324511905249224</v>
      </c>
      <c r="P882" s="122">
        <v>-1.8044949999999997</v>
      </c>
      <c r="Q882" s="12"/>
    </row>
    <row r="883" spans="1:36">
      <c r="D883" s="108"/>
      <c r="E883" s="135"/>
      <c r="F883" s="135"/>
      <c r="G883" s="135"/>
      <c r="H883" s="135"/>
      <c r="I883" s="108"/>
      <c r="J883" s="136"/>
      <c r="K883" s="136"/>
      <c r="L883" s="108" t="s">
        <v>1125</v>
      </c>
      <c r="M883" s="137">
        <v>109.88230385999999</v>
      </c>
      <c r="N883" s="137">
        <v>18.405576279999998</v>
      </c>
      <c r="O883" s="113">
        <v>70.412878902258896</v>
      </c>
      <c r="P883" s="122">
        <v>-1.640495</v>
      </c>
      <c r="Q883" s="12"/>
    </row>
    <row r="884" spans="1:36">
      <c r="D884" s="108"/>
      <c r="E884" s="135"/>
      <c r="F884" s="135"/>
      <c r="G884" s="135"/>
      <c r="H884" s="135"/>
      <c r="I884" s="108"/>
      <c r="J884" s="136"/>
      <c r="K884" s="136"/>
      <c r="L884" s="108" t="s">
        <v>1126</v>
      </c>
      <c r="M884" s="137">
        <v>109.88230321</v>
      </c>
      <c r="N884" s="137">
        <v>18.405569400000001</v>
      </c>
      <c r="O884" s="113">
        <v>71.069294528250921</v>
      </c>
      <c r="P884" s="122">
        <v>-1.6574949999999999</v>
      </c>
      <c r="Q884" s="12"/>
    </row>
    <row r="885" spans="1:36">
      <c r="A885" s="15">
        <v>14</v>
      </c>
      <c r="B885" s="89" t="s">
        <v>49</v>
      </c>
      <c r="C885" s="89" t="s">
        <v>0</v>
      </c>
      <c r="D885" s="108">
        <v>4602040111</v>
      </c>
      <c r="E885" s="135" t="s">
        <v>1127</v>
      </c>
      <c r="F885" s="135" t="s">
        <v>848</v>
      </c>
      <c r="G885" s="135" t="s">
        <v>1128</v>
      </c>
      <c r="H885" s="135" t="s">
        <v>1129</v>
      </c>
      <c r="I885" s="108" t="s">
        <v>1130</v>
      </c>
      <c r="J885" s="136">
        <v>257</v>
      </c>
      <c r="K885" s="136">
        <v>41.77</v>
      </c>
      <c r="L885" s="108" t="s">
        <v>1131</v>
      </c>
      <c r="M885" s="137">
        <v>109.33373761</v>
      </c>
      <c r="N885" s="137">
        <v>18.30303043</v>
      </c>
      <c r="O885" s="113">
        <v>0</v>
      </c>
      <c r="P885" s="122">
        <v>0.835005</v>
      </c>
      <c r="Q885" s="12">
        <v>5.7779973215322494E-2</v>
      </c>
      <c r="R885" s="14">
        <v>0.3044</v>
      </c>
      <c r="S885" s="12">
        <v>1.7159597360459</v>
      </c>
      <c r="T885" s="12">
        <v>0.41</v>
      </c>
      <c r="U885" s="12">
        <v>-0.1</v>
      </c>
      <c r="V885" s="12">
        <v>0.94</v>
      </c>
      <c r="W885" s="14">
        <v>309</v>
      </c>
      <c r="X885" s="14">
        <v>1.4886697369230799</v>
      </c>
      <c r="Y885" s="15">
        <v>1.0890061890411</v>
      </c>
      <c r="Z885" s="15">
        <v>157</v>
      </c>
      <c r="AA885" s="15" t="s">
        <v>6</v>
      </c>
      <c r="AB885" s="15">
        <v>0.38107794536441297</v>
      </c>
      <c r="AC885" s="16">
        <v>0.48674937699999998</v>
      </c>
      <c r="AD885" s="16">
        <v>5.3585718240000002</v>
      </c>
      <c r="AE885" s="14">
        <v>2.3194716376889302</v>
      </c>
      <c r="AF885" s="14">
        <v>3.2039535374289798</v>
      </c>
      <c r="AG885" s="15">
        <v>4.2156640000000003</v>
      </c>
      <c r="AH885" s="15">
        <v>0.64181415833407396</v>
      </c>
      <c r="AI885" s="15">
        <v>0.48327662700000001</v>
      </c>
      <c r="AJ885" s="15">
        <v>4.7517884190000004</v>
      </c>
    </row>
    <row r="886" spans="1:36">
      <c r="D886" s="108"/>
      <c r="E886" s="135"/>
      <c r="F886" s="135"/>
      <c r="G886" s="135"/>
      <c r="H886" s="135"/>
      <c r="I886" s="108"/>
      <c r="J886" s="136"/>
      <c r="K886" s="136"/>
      <c r="L886" s="108" t="s">
        <v>1132</v>
      </c>
      <c r="M886" s="137">
        <v>109.33373315</v>
      </c>
      <c r="N886" s="137">
        <v>18.303011550000001</v>
      </c>
      <c r="O886" s="113">
        <v>2.1429346292538689</v>
      </c>
      <c r="P886" s="122">
        <v>0.69000499999999998</v>
      </c>
      <c r="Q886" s="12"/>
    </row>
    <row r="887" spans="1:36">
      <c r="D887" s="108"/>
      <c r="E887" s="135"/>
      <c r="F887" s="135"/>
      <c r="G887" s="135"/>
      <c r="H887" s="135"/>
      <c r="I887" s="108"/>
      <c r="J887" s="136"/>
      <c r="K887" s="136"/>
      <c r="L887" s="108" t="s">
        <v>1133</v>
      </c>
      <c r="M887" s="137">
        <v>109.33372829</v>
      </c>
      <c r="N887" s="137">
        <v>18.30299574</v>
      </c>
      <c r="O887" s="113">
        <v>3.963711883759796</v>
      </c>
      <c r="P887" s="122">
        <v>0.54100499999999996</v>
      </c>
      <c r="Q887" s="12"/>
    </row>
    <row r="888" spans="1:36">
      <c r="D888" s="108"/>
      <c r="E888" s="135"/>
      <c r="F888" s="135"/>
      <c r="G888" s="135"/>
      <c r="H888" s="135"/>
      <c r="I888" s="108"/>
      <c r="J888" s="136"/>
      <c r="K888" s="136"/>
      <c r="L888" s="108" t="s">
        <v>1134</v>
      </c>
      <c r="M888" s="137">
        <v>109.33372482999999</v>
      </c>
      <c r="N888" s="137">
        <v>18.302980779999999</v>
      </c>
      <c r="O888" s="113">
        <v>5.6609899289525565</v>
      </c>
      <c r="P888" s="122">
        <v>0.40900500000000001</v>
      </c>
      <c r="Q888" s="12"/>
    </row>
    <row r="889" spans="1:36">
      <c r="D889" s="108"/>
      <c r="E889" s="135"/>
      <c r="F889" s="135"/>
      <c r="G889" s="135"/>
      <c r="H889" s="135"/>
      <c r="I889" s="108"/>
      <c r="J889" s="136"/>
      <c r="K889" s="136"/>
      <c r="L889" s="108" t="s">
        <v>1135</v>
      </c>
      <c r="M889" s="137">
        <v>109.33372226</v>
      </c>
      <c r="N889" s="137">
        <v>18.30296817</v>
      </c>
      <c r="O889" s="113">
        <v>7.0825409700060824</v>
      </c>
      <c r="P889" s="122">
        <v>0.337005</v>
      </c>
      <c r="Q889" s="12"/>
    </row>
    <row r="890" spans="1:36">
      <c r="D890" s="108"/>
      <c r="E890" s="135"/>
      <c r="F890" s="135"/>
      <c r="G890" s="135"/>
      <c r="H890" s="135"/>
      <c r="I890" s="108"/>
      <c r="J890" s="136"/>
      <c r="K890" s="136"/>
      <c r="L890" s="108" t="s">
        <v>1136</v>
      </c>
      <c r="M890" s="137">
        <v>109.33371827000001</v>
      </c>
      <c r="N890" s="137">
        <v>18.3029537</v>
      </c>
      <c r="O890" s="113">
        <v>8.7377367634356062</v>
      </c>
      <c r="P890" s="122">
        <v>0.28600500000000001</v>
      </c>
      <c r="Q890" s="12"/>
    </row>
    <row r="891" spans="1:36">
      <c r="D891" s="108"/>
      <c r="E891" s="135"/>
      <c r="F891" s="135"/>
      <c r="G891" s="135"/>
      <c r="H891" s="135"/>
      <c r="I891" s="108"/>
      <c r="J891" s="136"/>
      <c r="K891" s="136"/>
      <c r="L891" s="108" t="s">
        <v>1137</v>
      </c>
      <c r="M891" s="137">
        <v>109.33371313000001</v>
      </c>
      <c r="N891" s="137">
        <v>18.302940589999999</v>
      </c>
      <c r="O891" s="113">
        <v>10.2761733309421</v>
      </c>
      <c r="P891" s="122">
        <v>0.245005</v>
      </c>
      <c r="Q891" s="12"/>
    </row>
    <row r="892" spans="1:36">
      <c r="D892" s="108"/>
      <c r="E892" s="135"/>
      <c r="F892" s="135"/>
      <c r="G892" s="135"/>
      <c r="H892" s="135"/>
      <c r="I892" s="108"/>
      <c r="J892" s="136"/>
      <c r="K892" s="136"/>
      <c r="L892" s="108" t="s">
        <v>1138</v>
      </c>
      <c r="M892" s="137">
        <v>109.33370604</v>
      </c>
      <c r="N892" s="137">
        <v>18.302919500000002</v>
      </c>
      <c r="O892" s="113">
        <v>12.723291645605286</v>
      </c>
      <c r="P892" s="122">
        <v>0.13300499999999998</v>
      </c>
      <c r="Q892" s="12"/>
    </row>
    <row r="893" spans="1:36">
      <c r="D893" s="108"/>
      <c r="E893" s="135"/>
      <c r="F893" s="135"/>
      <c r="G893" s="135"/>
      <c r="H893" s="135"/>
      <c r="I893" s="108"/>
      <c r="J893" s="136"/>
      <c r="K893" s="136"/>
      <c r="L893" s="108" t="s">
        <v>1139</v>
      </c>
      <c r="M893" s="137">
        <v>109.33370365</v>
      </c>
      <c r="N893" s="137">
        <v>18.30290471</v>
      </c>
      <c r="O893" s="113">
        <v>14.373930709507825</v>
      </c>
      <c r="P893" s="122">
        <v>-6.8994999999999973E-2</v>
      </c>
      <c r="Q893" s="12"/>
    </row>
    <row r="894" spans="1:36">
      <c r="D894" s="108"/>
      <c r="E894" s="138"/>
      <c r="F894" s="135"/>
      <c r="G894" s="135"/>
      <c r="H894" s="135"/>
      <c r="I894" s="108"/>
      <c r="J894" s="136"/>
      <c r="K894" s="136"/>
      <c r="L894" s="108" t="s">
        <v>1140</v>
      </c>
      <c r="M894" s="137">
        <v>109.33369933</v>
      </c>
      <c r="N894" s="137">
        <v>18.302888540000001</v>
      </c>
      <c r="O894" s="113">
        <v>16.221430463423779</v>
      </c>
      <c r="P894" s="122">
        <v>-0.15599500000000005</v>
      </c>
      <c r="Q894" s="12"/>
    </row>
    <row r="895" spans="1:36">
      <c r="D895" s="108"/>
      <c r="E895" s="135"/>
      <c r="F895" s="135"/>
      <c r="G895" s="135"/>
      <c r="H895" s="135"/>
      <c r="I895" s="108"/>
      <c r="J895" s="136"/>
      <c r="K895" s="136"/>
      <c r="L895" s="108" t="s">
        <v>1141</v>
      </c>
      <c r="M895" s="137">
        <v>109.33370007000001</v>
      </c>
      <c r="N895" s="137">
        <v>18.30286851</v>
      </c>
      <c r="O895" s="113">
        <v>18.36276379094334</v>
      </c>
      <c r="P895" s="122">
        <v>-0.225995</v>
      </c>
      <c r="Q895" s="12"/>
    </row>
    <row r="896" spans="1:36">
      <c r="A896" s="15">
        <v>14</v>
      </c>
      <c r="B896" s="89" t="s">
        <v>49</v>
      </c>
      <c r="C896" s="89" t="s">
        <v>0</v>
      </c>
      <c r="D896" s="108">
        <v>4602040111</v>
      </c>
      <c r="E896" s="135" t="s">
        <v>1127</v>
      </c>
      <c r="F896" s="135" t="s">
        <v>848</v>
      </c>
      <c r="G896" s="135" t="s">
        <v>1128</v>
      </c>
      <c r="H896" s="135" t="s">
        <v>1129</v>
      </c>
      <c r="I896" s="108" t="s">
        <v>1142</v>
      </c>
      <c r="J896" s="136">
        <v>271</v>
      </c>
      <c r="K896" s="136">
        <v>24.1</v>
      </c>
      <c r="L896" s="108" t="s">
        <v>1143</v>
      </c>
      <c r="M896" s="137">
        <v>109.31014008</v>
      </c>
      <c r="N896" s="137">
        <v>18.306140339999999</v>
      </c>
      <c r="O896" s="113">
        <v>0</v>
      </c>
      <c r="P896" s="122">
        <v>0.82500499999999999</v>
      </c>
      <c r="Q896" s="12">
        <v>0.12880622700035543</v>
      </c>
      <c r="R896" s="14">
        <v>0.41489999999999999</v>
      </c>
      <c r="S896" s="12">
        <v>1.2691644376778</v>
      </c>
      <c r="T896" s="12">
        <v>0.48</v>
      </c>
      <c r="U896" s="12">
        <v>-0.03</v>
      </c>
      <c r="V896" s="12">
        <v>1.04</v>
      </c>
      <c r="W896" s="14">
        <v>309</v>
      </c>
      <c r="X896" s="14">
        <v>1.4886697369230799</v>
      </c>
      <c r="Y896" s="15">
        <v>1.0890061890411</v>
      </c>
      <c r="Z896" s="15">
        <v>157</v>
      </c>
      <c r="AA896" s="15" t="s">
        <v>6</v>
      </c>
      <c r="AB896" s="15">
        <v>0.38107794536441297</v>
      </c>
      <c r="AC896" s="16">
        <v>0.48674937699999998</v>
      </c>
      <c r="AD896" s="16">
        <v>5.3585718240000002</v>
      </c>
      <c r="AE896" s="14">
        <v>2.3194716376889302</v>
      </c>
      <c r="AF896" s="14">
        <v>2.1906314369807101</v>
      </c>
      <c r="AG896" s="15">
        <v>6.1657070000000003</v>
      </c>
      <c r="AH896" s="15">
        <v>0.64181415833407396</v>
      </c>
      <c r="AI896" s="15">
        <v>0.48327662700000001</v>
      </c>
      <c r="AJ896" s="15">
        <v>4.7517884190000004</v>
      </c>
    </row>
    <row r="897" spans="1:36">
      <c r="D897" s="108"/>
      <c r="E897" s="135"/>
      <c r="F897" s="135"/>
      <c r="G897" s="135"/>
      <c r="H897" s="135"/>
      <c r="I897" s="108"/>
      <c r="J897" s="136"/>
      <c r="K897" s="136"/>
      <c r="L897" s="108" t="s">
        <v>1144</v>
      </c>
      <c r="M897" s="137">
        <v>109.31014188</v>
      </c>
      <c r="N897" s="137">
        <v>18.30612197</v>
      </c>
      <c r="O897" s="113">
        <v>2.0309341597706361</v>
      </c>
      <c r="P897" s="122">
        <v>0.713005</v>
      </c>
      <c r="Q897" s="12"/>
    </row>
    <row r="898" spans="1:36">
      <c r="D898" s="108"/>
      <c r="E898" s="135"/>
      <c r="F898" s="135"/>
      <c r="G898" s="135"/>
      <c r="H898" s="135"/>
      <c r="I898" s="108"/>
      <c r="J898" s="136"/>
      <c r="K898" s="136"/>
      <c r="L898" s="108" t="s">
        <v>1145</v>
      </c>
      <c r="M898" s="137">
        <v>109.31014137</v>
      </c>
      <c r="N898" s="137">
        <v>18.306098689999999</v>
      </c>
      <c r="O898" s="113">
        <v>4.6089790585814061</v>
      </c>
      <c r="P898" s="122">
        <v>0.42200500000000002</v>
      </c>
      <c r="Q898" s="12"/>
    </row>
    <row r="899" spans="1:36">
      <c r="D899" s="108"/>
      <c r="E899" s="135"/>
      <c r="F899" s="135"/>
      <c r="G899" s="135"/>
      <c r="H899" s="135"/>
      <c r="I899" s="108"/>
      <c r="J899" s="136"/>
      <c r="K899" s="136"/>
      <c r="L899" s="108" t="s">
        <v>1146</v>
      </c>
      <c r="M899" s="137">
        <v>109.31014709999999</v>
      </c>
      <c r="N899" s="137">
        <v>18.306080390000002</v>
      </c>
      <c r="O899" s="113">
        <v>6.6372496970320061</v>
      </c>
      <c r="P899" s="122">
        <v>9.2005000000000003E-2</v>
      </c>
      <c r="Q899" s="12"/>
    </row>
    <row r="900" spans="1:36">
      <c r="D900" s="108"/>
      <c r="E900" s="135"/>
      <c r="F900" s="135"/>
      <c r="G900" s="135"/>
      <c r="H900" s="135"/>
      <c r="I900" s="108"/>
      <c r="J900" s="136"/>
      <c r="K900" s="136"/>
      <c r="L900" s="108" t="s">
        <v>1147</v>
      </c>
      <c r="M900" s="137">
        <v>109.31014902</v>
      </c>
      <c r="N900" s="137">
        <v>18.306065690000001</v>
      </c>
      <c r="O900" s="113">
        <v>8.268233802058818</v>
      </c>
      <c r="P900" s="122">
        <v>-0.23999500000000001</v>
      </c>
      <c r="Q900" s="12"/>
    </row>
    <row r="901" spans="1:36">
      <c r="A901" s="15">
        <v>16</v>
      </c>
      <c r="B901" s="89" t="s">
        <v>49</v>
      </c>
      <c r="C901" s="89" t="s">
        <v>0</v>
      </c>
      <c r="D901" s="108">
        <v>4690270041</v>
      </c>
      <c r="E901" s="135" t="s">
        <v>1148</v>
      </c>
      <c r="F901" s="135" t="s">
        <v>848</v>
      </c>
      <c r="G901" s="135" t="s">
        <v>1149</v>
      </c>
      <c r="H901" s="135" t="s">
        <v>1150</v>
      </c>
      <c r="I901" s="108" t="s">
        <v>1151</v>
      </c>
      <c r="J901" s="136">
        <v>248</v>
      </c>
      <c r="K901" s="136">
        <v>43.5</v>
      </c>
      <c r="L901" s="108" t="s">
        <v>1152</v>
      </c>
      <c r="M901" s="137">
        <v>108.812726</v>
      </c>
      <c r="N901" s="137">
        <v>18.47352115</v>
      </c>
      <c r="O901" s="113">
        <v>0</v>
      </c>
      <c r="P901" s="122">
        <v>0.89800499999999994</v>
      </c>
      <c r="Q901" s="12">
        <v>0.12746095535142962</v>
      </c>
      <c r="R901" s="14">
        <v>0.48549999999999999</v>
      </c>
      <c r="S901" s="12">
        <v>1.0424567992428899</v>
      </c>
      <c r="T901" s="12">
        <v>0.96</v>
      </c>
      <c r="U901" s="12">
        <v>-0.02</v>
      </c>
      <c r="V901" s="12">
        <v>0.97</v>
      </c>
      <c r="W901" s="14">
        <v>314</v>
      </c>
      <c r="X901" s="14">
        <v>1.6063811676923101</v>
      </c>
      <c r="Y901" s="15">
        <v>1.2030755260274</v>
      </c>
      <c r="Z901" s="15">
        <v>158</v>
      </c>
      <c r="AA901" s="15" t="s">
        <v>6</v>
      </c>
      <c r="AB901" s="15">
        <v>0.42421685476215598</v>
      </c>
      <c r="AC901" s="16">
        <v>0.49583137700000002</v>
      </c>
      <c r="AD901" s="16">
        <v>3.9215939579999999</v>
      </c>
      <c r="AE901" s="14">
        <v>2.3760107906815402</v>
      </c>
      <c r="AF901" s="14">
        <v>2.1393877424900101</v>
      </c>
      <c r="AG901" s="15">
        <v>7.3805624999999999</v>
      </c>
      <c r="AH901" s="15">
        <v>0.67608327958457304</v>
      </c>
      <c r="AI901" s="15">
        <v>0.54331582099999998</v>
      </c>
      <c r="AJ901" s="15">
        <v>4.2817492460000004</v>
      </c>
    </row>
    <row r="902" spans="1:36">
      <c r="D902" s="108"/>
      <c r="E902" s="135"/>
      <c r="F902" s="135"/>
      <c r="G902" s="135"/>
      <c r="H902" s="135"/>
      <c r="I902" s="108"/>
      <c r="J902" s="136"/>
      <c r="K902" s="136"/>
      <c r="L902" s="108" t="s">
        <v>1153</v>
      </c>
      <c r="M902" s="137">
        <v>108.81271805999999</v>
      </c>
      <c r="N902" s="137">
        <v>18.473492579999998</v>
      </c>
      <c r="O902" s="113">
        <v>3.2369844361098714</v>
      </c>
      <c r="P902" s="122">
        <v>0.55900499999999997</v>
      </c>
      <c r="Q902" s="12"/>
    </row>
    <row r="903" spans="1:36">
      <c r="D903" s="108"/>
      <c r="E903" s="135"/>
      <c r="F903" s="135"/>
      <c r="G903" s="135"/>
      <c r="H903" s="135"/>
      <c r="I903" s="108"/>
      <c r="J903" s="136"/>
      <c r="K903" s="136"/>
      <c r="L903" s="108" t="s">
        <v>1154</v>
      </c>
      <c r="M903" s="137">
        <v>108.81271529999999</v>
      </c>
      <c r="N903" s="137">
        <v>18.47347194</v>
      </c>
      <c r="O903" s="113">
        <v>5.4579192184607805</v>
      </c>
      <c r="P903" s="122">
        <v>0.18200500000000003</v>
      </c>
      <c r="Q903" s="12"/>
    </row>
    <row r="904" spans="1:36">
      <c r="D904" s="108"/>
      <c r="E904" s="135"/>
      <c r="F904" s="135"/>
      <c r="G904" s="135"/>
      <c r="H904" s="135"/>
      <c r="I904" s="108"/>
      <c r="J904" s="136"/>
      <c r="K904" s="136"/>
      <c r="L904" s="108" t="s">
        <v>1155</v>
      </c>
      <c r="M904" s="137">
        <v>108.81271221999999</v>
      </c>
      <c r="N904" s="137">
        <v>18.473465770000001</v>
      </c>
      <c r="O904" s="113">
        <v>6.2136675330600895</v>
      </c>
      <c r="P904" s="122">
        <v>0.10600500000000002</v>
      </c>
      <c r="Q904" s="12"/>
    </row>
    <row r="905" spans="1:36">
      <c r="A905" s="15">
        <v>16</v>
      </c>
      <c r="B905" s="89" t="s">
        <v>49</v>
      </c>
      <c r="C905" s="89" t="s">
        <v>0</v>
      </c>
      <c r="D905" s="108">
        <v>4690270041</v>
      </c>
      <c r="E905" s="135" t="s">
        <v>1148</v>
      </c>
      <c r="F905" s="135" t="s">
        <v>848</v>
      </c>
      <c r="G905" s="135" t="s">
        <v>1149</v>
      </c>
      <c r="H905" s="135" t="s">
        <v>1150</v>
      </c>
      <c r="I905" s="108" t="s">
        <v>1156</v>
      </c>
      <c r="J905" s="136">
        <v>260</v>
      </c>
      <c r="K905" s="136">
        <v>48.38</v>
      </c>
      <c r="L905" s="108" t="s">
        <v>1157</v>
      </c>
      <c r="M905" s="137">
        <v>108.77986447000001</v>
      </c>
      <c r="N905" s="137">
        <v>18.485502879999999</v>
      </c>
      <c r="O905" s="113">
        <v>0</v>
      </c>
      <c r="P905" s="122">
        <v>0.90200499999999995</v>
      </c>
      <c r="Q905" s="12">
        <v>6.9472275490340227E-2</v>
      </c>
      <c r="R905" s="14">
        <v>0.62170000000000003</v>
      </c>
      <c r="S905" s="12">
        <v>0.68570951601200403</v>
      </c>
      <c r="T905" s="12">
        <v>0.71</v>
      </c>
      <c r="U905" s="12">
        <v>0.27</v>
      </c>
      <c r="V905" s="12">
        <v>1.01</v>
      </c>
      <c r="W905" s="14">
        <v>314</v>
      </c>
      <c r="X905" s="14">
        <v>1.6063811676923101</v>
      </c>
      <c r="Y905" s="15">
        <v>1.2030755260274</v>
      </c>
      <c r="Z905" s="15">
        <v>158</v>
      </c>
      <c r="AA905" s="15" t="s">
        <v>6</v>
      </c>
      <c r="AB905" s="15">
        <v>0.42421685476215598</v>
      </c>
      <c r="AC905" s="16">
        <v>0.49583137700000002</v>
      </c>
      <c r="AD905" s="16">
        <v>3.9215939579999999</v>
      </c>
      <c r="AE905" s="14">
        <v>2.3760107906815402</v>
      </c>
      <c r="AF905" s="14">
        <v>1.6380590327145701</v>
      </c>
      <c r="AG905" s="15">
        <v>9.6393869999999993</v>
      </c>
      <c r="AH905" s="15">
        <v>0.67608327958457304</v>
      </c>
      <c r="AI905" s="15">
        <v>0.54331582099999998</v>
      </c>
      <c r="AJ905" s="15">
        <v>4.2817492460000004</v>
      </c>
    </row>
    <row r="906" spans="1:36">
      <c r="D906" s="108"/>
      <c r="E906" s="135"/>
      <c r="F906" s="135"/>
      <c r="G906" s="135"/>
      <c r="H906" s="135"/>
      <c r="I906" s="108"/>
      <c r="J906" s="136"/>
      <c r="K906" s="136"/>
      <c r="L906" s="108" t="s">
        <v>1158</v>
      </c>
      <c r="M906" s="137">
        <v>108.7798603</v>
      </c>
      <c r="N906" s="137">
        <v>18.48548619</v>
      </c>
      <c r="O906" s="113">
        <v>1.8978082529987716</v>
      </c>
      <c r="P906" s="122">
        <v>0.75500499999999993</v>
      </c>
      <c r="Q906" s="12"/>
    </row>
    <row r="907" spans="1:36">
      <c r="D907" s="108"/>
      <c r="E907" s="135"/>
      <c r="F907" s="135"/>
      <c r="G907" s="135"/>
      <c r="H907" s="135"/>
      <c r="I907" s="108"/>
      <c r="J907" s="136"/>
      <c r="K907" s="136"/>
      <c r="L907" s="108" t="s">
        <v>1159</v>
      </c>
      <c r="M907" s="137">
        <v>108.77985651</v>
      </c>
      <c r="N907" s="137">
        <v>18.485468050000001</v>
      </c>
      <c r="O907" s="113">
        <v>3.9456277575382117</v>
      </c>
      <c r="P907" s="122">
        <v>0.61900500000000003</v>
      </c>
      <c r="Q907" s="12"/>
    </row>
    <row r="908" spans="1:36">
      <c r="D908" s="108"/>
      <c r="E908" s="135"/>
      <c r="F908" s="135"/>
      <c r="G908" s="135"/>
      <c r="H908" s="135"/>
      <c r="I908" s="108"/>
      <c r="J908" s="136"/>
      <c r="K908" s="136"/>
      <c r="L908" s="108" t="s">
        <v>1160</v>
      </c>
      <c r="M908" s="137">
        <v>108.77985535000001</v>
      </c>
      <c r="N908" s="137">
        <v>18.485447310000001</v>
      </c>
      <c r="O908" s="113">
        <v>6.2118690366737042</v>
      </c>
      <c r="P908" s="122">
        <v>0.38300499999999998</v>
      </c>
      <c r="Q908" s="12"/>
    </row>
    <row r="909" spans="1:36">
      <c r="D909" s="108"/>
      <c r="E909" s="135"/>
      <c r="F909" s="135"/>
      <c r="G909" s="135"/>
      <c r="H909" s="135"/>
      <c r="I909" s="108"/>
      <c r="J909" s="136"/>
      <c r="K909" s="136"/>
      <c r="L909" s="108" t="s">
        <v>1161</v>
      </c>
      <c r="M909" s="137">
        <v>108.77985252000001</v>
      </c>
      <c r="N909" s="137">
        <v>18.485429270000001</v>
      </c>
      <c r="O909" s="113">
        <v>8.2264015842694249</v>
      </c>
      <c r="P909" s="122">
        <v>3.4005000000000007E-2</v>
      </c>
      <c r="Q909" s="12"/>
    </row>
    <row r="910" spans="1:36">
      <c r="D910" s="108"/>
      <c r="E910" s="135"/>
      <c r="F910" s="135"/>
      <c r="G910" s="135"/>
      <c r="H910" s="135"/>
      <c r="I910" s="108"/>
      <c r="J910" s="136"/>
      <c r="K910" s="136"/>
      <c r="L910" s="108" t="s">
        <v>1162</v>
      </c>
      <c r="M910" s="137">
        <v>108.77985245000001</v>
      </c>
      <c r="N910" s="137">
        <v>18.485418930000002</v>
      </c>
      <c r="O910" s="113">
        <v>9.3466011716789836</v>
      </c>
      <c r="P910" s="122">
        <v>4.9999999999772449E-6</v>
      </c>
      <c r="Q910" s="12"/>
    </row>
    <row r="911" spans="1:36">
      <c r="D911" s="108"/>
      <c r="E911" s="135"/>
      <c r="F911" s="135"/>
      <c r="G911" s="135"/>
      <c r="H911" s="135"/>
      <c r="I911" s="108"/>
      <c r="J911" s="136"/>
      <c r="K911" s="136"/>
      <c r="L911" s="108" t="s">
        <v>1163</v>
      </c>
      <c r="M911" s="137">
        <v>108.77985303</v>
      </c>
      <c r="N911" s="137">
        <v>18.485403139999999</v>
      </c>
      <c r="O911" s="113">
        <v>11.046082440422275</v>
      </c>
      <c r="P911" s="122">
        <v>-1.4994999999999981E-2</v>
      </c>
      <c r="Q911" s="12"/>
    </row>
    <row r="912" spans="1:36">
      <c r="D912" s="108"/>
      <c r="E912" s="135"/>
      <c r="F912" s="135"/>
      <c r="G912" s="135"/>
      <c r="H912" s="135"/>
      <c r="I912" s="108"/>
      <c r="J912" s="136"/>
      <c r="K912" s="136"/>
      <c r="L912" s="108" t="s">
        <v>1164</v>
      </c>
      <c r="M912" s="137">
        <v>108.77985543</v>
      </c>
      <c r="N912" s="137">
        <v>18.485386980000001</v>
      </c>
      <c r="O912" s="113">
        <v>12.753288901889988</v>
      </c>
      <c r="P912" s="122">
        <v>1.6004999999999991E-2</v>
      </c>
      <c r="Q912" s="12"/>
    </row>
    <row r="913" spans="1:36">
      <c r="A913" s="15">
        <v>16</v>
      </c>
      <c r="B913" s="89" t="s">
        <v>49</v>
      </c>
      <c r="C913" s="89" t="s">
        <v>0</v>
      </c>
      <c r="D913" s="108">
        <v>4690270041</v>
      </c>
      <c r="E913" s="135" t="s">
        <v>1148</v>
      </c>
      <c r="F913" s="135" t="s">
        <v>848</v>
      </c>
      <c r="G913" s="135" t="s">
        <v>1149</v>
      </c>
      <c r="H913" s="135" t="s">
        <v>1150</v>
      </c>
      <c r="I913" s="108" t="s">
        <v>1165</v>
      </c>
      <c r="J913" s="136">
        <v>269</v>
      </c>
      <c r="K913" s="136">
        <v>39.26</v>
      </c>
      <c r="L913" s="108" t="s">
        <v>1166</v>
      </c>
      <c r="M913" s="137">
        <v>108.71512212</v>
      </c>
      <c r="N913" s="137">
        <v>18.49441556</v>
      </c>
      <c r="O913" s="113">
        <v>0</v>
      </c>
      <c r="P913" s="122">
        <v>0.85500500000000001</v>
      </c>
      <c r="Q913" s="12">
        <v>0.11575754994387842</v>
      </c>
      <c r="R913" s="14">
        <v>0.7964</v>
      </c>
      <c r="S913" s="12">
        <v>0.32843487382894698</v>
      </c>
      <c r="T913" s="12">
        <v>0.57999999999999996</v>
      </c>
      <c r="U913" s="12">
        <v>0.14000000000000001</v>
      </c>
      <c r="V913" s="12">
        <v>1.07</v>
      </c>
      <c r="W913" s="14">
        <v>314</v>
      </c>
      <c r="X913" s="14">
        <v>1.6063811676923101</v>
      </c>
      <c r="Y913" s="15">
        <v>1.2030755260274</v>
      </c>
      <c r="Z913" s="15">
        <v>158</v>
      </c>
      <c r="AA913" s="15" t="s">
        <v>6</v>
      </c>
      <c r="AB913" s="15">
        <v>0.42421685476215598</v>
      </c>
      <c r="AC913" s="16">
        <v>0.49583137700000002</v>
      </c>
      <c r="AD913" s="16">
        <v>3.9215939579999999</v>
      </c>
      <c r="AE913" s="14">
        <v>2.3760107906815402</v>
      </c>
      <c r="AF913" s="14">
        <v>1.2763339723279601</v>
      </c>
      <c r="AG913" s="15">
        <v>12.37128</v>
      </c>
      <c r="AH913" s="15">
        <v>0.67608327958457304</v>
      </c>
      <c r="AI913" s="15">
        <v>0.54331582099999998</v>
      </c>
      <c r="AJ913" s="15">
        <v>4.2817492460000004</v>
      </c>
    </row>
    <row r="914" spans="1:36">
      <c r="D914" s="108"/>
      <c r="E914" s="135"/>
      <c r="F914" s="135"/>
      <c r="G914" s="135"/>
      <c r="H914" s="135"/>
      <c r="I914" s="108"/>
      <c r="J914" s="136"/>
      <c r="K914" s="136"/>
      <c r="L914" s="108" t="s">
        <v>1167</v>
      </c>
      <c r="M914" s="137">
        <v>108.71512355</v>
      </c>
      <c r="N914" s="137">
        <v>18.494400970000001</v>
      </c>
      <c r="O914" s="113">
        <v>1.6069312755298775</v>
      </c>
      <c r="P914" s="122">
        <v>0.69700499999999999</v>
      </c>
      <c r="Q914" s="12"/>
    </row>
    <row r="915" spans="1:36">
      <c r="D915" s="108"/>
      <c r="E915" s="135"/>
      <c r="F915" s="135"/>
      <c r="G915" s="135"/>
      <c r="H915" s="135"/>
      <c r="I915" s="108"/>
      <c r="J915" s="136"/>
      <c r="K915" s="136"/>
      <c r="L915" s="108" t="s">
        <v>1168</v>
      </c>
      <c r="M915" s="137">
        <v>108.71512487</v>
      </c>
      <c r="N915" s="137">
        <v>18.494378609999998</v>
      </c>
      <c r="O915" s="113">
        <v>4.0772326117261493</v>
      </c>
      <c r="P915" s="122">
        <v>0.47600500000000001</v>
      </c>
      <c r="Q915" s="12"/>
    </row>
    <row r="916" spans="1:36">
      <c r="D916" s="108"/>
      <c r="E916" s="135"/>
      <c r="F916" s="135"/>
      <c r="G916" s="135"/>
      <c r="H916" s="135"/>
      <c r="I916" s="108"/>
      <c r="J916" s="136"/>
      <c r="K916" s="136"/>
      <c r="L916" s="108" t="s">
        <v>1169</v>
      </c>
      <c r="M916" s="137">
        <v>108.71512522</v>
      </c>
      <c r="N916" s="137">
        <v>18.494363839999998</v>
      </c>
      <c r="O916" s="113">
        <v>5.7099477632365456</v>
      </c>
      <c r="P916" s="122">
        <v>0.210005</v>
      </c>
      <c r="Q916" s="12"/>
    </row>
    <row r="917" spans="1:36">
      <c r="D917" s="108"/>
      <c r="E917" s="135"/>
      <c r="F917" s="135"/>
      <c r="G917" s="135"/>
      <c r="H917" s="135"/>
      <c r="I917" s="108"/>
      <c r="J917" s="136"/>
      <c r="K917" s="136"/>
      <c r="L917" s="108" t="s">
        <v>1170</v>
      </c>
      <c r="M917" s="137">
        <v>108.71512598</v>
      </c>
      <c r="N917" s="137">
        <v>18.494344130000002</v>
      </c>
      <c r="O917" s="113">
        <v>7.8909476204694649</v>
      </c>
      <c r="P917" s="122">
        <v>-0.10799500000000001</v>
      </c>
      <c r="Q917" s="12"/>
    </row>
    <row r="918" spans="1:36">
      <c r="D918" s="108"/>
      <c r="E918" s="135"/>
      <c r="F918" s="135"/>
      <c r="G918" s="135"/>
      <c r="H918" s="135"/>
      <c r="I918" s="108"/>
      <c r="J918" s="136"/>
      <c r="K918" s="136"/>
      <c r="L918" s="108" t="s">
        <v>1171</v>
      </c>
      <c r="M918" s="137">
        <v>108.71512408</v>
      </c>
      <c r="N918" s="137">
        <v>18.494325369999999</v>
      </c>
      <c r="O918" s="113">
        <v>9.9711743402982016</v>
      </c>
      <c r="P918" s="122">
        <v>-0.30999499999999997</v>
      </c>
      <c r="Q918" s="12"/>
    </row>
    <row r="919" spans="1:36">
      <c r="D919" s="108"/>
      <c r="E919" s="135"/>
      <c r="F919" s="135"/>
      <c r="G919" s="135"/>
      <c r="H919" s="135"/>
      <c r="I919" s="108"/>
      <c r="J919" s="136"/>
      <c r="K919" s="136"/>
      <c r="L919" s="108" t="s">
        <v>1172</v>
      </c>
      <c r="M919" s="137">
        <v>108.71512207000001</v>
      </c>
      <c r="N919" s="137">
        <v>18.494313649999999</v>
      </c>
      <c r="O919" s="113">
        <v>11.273562723404996</v>
      </c>
      <c r="P919" s="122">
        <v>-0.44999499999999998</v>
      </c>
      <c r="Q919" s="12"/>
    </row>
    <row r="920" spans="1:36">
      <c r="A920" s="15">
        <v>17</v>
      </c>
      <c r="B920" s="89" t="s">
        <v>49</v>
      </c>
      <c r="C920" s="89" t="s">
        <v>0</v>
      </c>
      <c r="D920" s="108">
        <v>4690270081</v>
      </c>
      <c r="E920" s="135" t="s">
        <v>1173</v>
      </c>
      <c r="F920" s="135" t="s">
        <v>848</v>
      </c>
      <c r="G920" s="135" t="s">
        <v>1149</v>
      </c>
      <c r="H920" s="135" t="s">
        <v>1174</v>
      </c>
      <c r="I920" s="108" t="s">
        <v>1175</v>
      </c>
      <c r="J920" s="136">
        <v>336</v>
      </c>
      <c r="K920" s="136">
        <v>31.55</v>
      </c>
      <c r="L920" s="108" t="s">
        <v>1176</v>
      </c>
      <c r="M920" s="137">
        <v>108.68733985</v>
      </c>
      <c r="N920" s="137">
        <v>18.58503614</v>
      </c>
      <c r="O920" s="113">
        <v>0</v>
      </c>
      <c r="P920" s="122">
        <v>1.0500050000000001</v>
      </c>
      <c r="Q920" s="12">
        <v>0.13965449017711115</v>
      </c>
      <c r="R920" s="14">
        <v>0.41739999999999999</v>
      </c>
      <c r="S920" s="12">
        <v>1.2604974943896099</v>
      </c>
      <c r="T920" s="12">
        <v>1.33</v>
      </c>
      <c r="U920" s="12">
        <v>-0.41</v>
      </c>
      <c r="V920" s="12">
        <v>0.62</v>
      </c>
      <c r="W920" s="14">
        <v>316</v>
      </c>
      <c r="X920" s="14">
        <v>2.0392260769230801</v>
      </c>
      <c r="Y920" s="15">
        <v>1.45957414246575</v>
      </c>
      <c r="Z920" s="15">
        <v>181</v>
      </c>
      <c r="AA920" s="15" t="s">
        <v>800</v>
      </c>
      <c r="AB920" s="15">
        <v>0.17413774918257599</v>
      </c>
      <c r="AC920" s="16">
        <v>0.42271962400000002</v>
      </c>
      <c r="AD920" s="16">
        <v>2.8748630529999999</v>
      </c>
      <c r="AE920" s="14">
        <v>3.57315384805342</v>
      </c>
      <c r="AF920" s="14">
        <v>2.7287280092222099</v>
      </c>
      <c r="AG920" s="15">
        <v>6.209282</v>
      </c>
      <c r="AH920" s="15">
        <v>0.57070760556084299</v>
      </c>
      <c r="AI920" s="15">
        <v>0.495648486</v>
      </c>
      <c r="AJ920" s="15">
        <v>3.3683097879999999</v>
      </c>
    </row>
    <row r="921" spans="1:36">
      <c r="D921" s="108"/>
      <c r="E921" s="135"/>
      <c r="F921" s="135"/>
      <c r="G921" s="135"/>
      <c r="H921" s="135"/>
      <c r="I921" s="108"/>
      <c r="J921" s="136"/>
      <c r="K921" s="136"/>
      <c r="L921" s="108" t="s">
        <v>1177</v>
      </c>
      <c r="M921" s="137">
        <v>108.68732731</v>
      </c>
      <c r="N921" s="137">
        <v>18.585042170000001</v>
      </c>
      <c r="O921" s="113">
        <v>1.4800273830448454</v>
      </c>
      <c r="P921" s="122">
        <v>0.75000500000000003</v>
      </c>
      <c r="Q921" s="12"/>
    </row>
    <row r="922" spans="1:36">
      <c r="D922" s="108"/>
      <c r="E922" s="138"/>
      <c r="F922" s="135"/>
      <c r="G922" s="135"/>
      <c r="H922" s="135"/>
      <c r="I922" s="108"/>
      <c r="J922" s="136"/>
      <c r="K922" s="136"/>
      <c r="L922" s="108" t="s">
        <v>1178</v>
      </c>
      <c r="M922" s="137">
        <v>108.68731486</v>
      </c>
      <c r="N922" s="137">
        <v>18.585047629999998</v>
      </c>
      <c r="O922" s="113">
        <v>2.9265961306705108</v>
      </c>
      <c r="P922" s="122">
        <v>0.49600500000000003</v>
      </c>
      <c r="Q922" s="12"/>
    </row>
    <row r="923" spans="1:36">
      <c r="D923" s="108"/>
      <c r="E923" s="135"/>
      <c r="F923" s="135"/>
      <c r="G923" s="135"/>
      <c r="H923" s="135"/>
      <c r="I923" s="108"/>
      <c r="J923" s="136"/>
      <c r="K923" s="136"/>
      <c r="L923" s="108" t="s">
        <v>1179</v>
      </c>
      <c r="M923" s="137">
        <v>108.68730054</v>
      </c>
      <c r="N923" s="137">
        <v>18.58505495</v>
      </c>
      <c r="O923" s="113">
        <v>4.6364805615117213</v>
      </c>
      <c r="P923" s="122">
        <v>0.25000500000000003</v>
      </c>
      <c r="Q923" s="12"/>
    </row>
    <row r="924" spans="1:36">
      <c r="D924" s="108"/>
      <c r="E924" s="135"/>
      <c r="F924" s="135"/>
      <c r="G924" s="135"/>
      <c r="H924" s="135"/>
      <c r="I924" s="108"/>
      <c r="J924" s="136"/>
      <c r="K924" s="136"/>
      <c r="L924" s="108" t="s">
        <v>1180</v>
      </c>
      <c r="M924" s="137">
        <v>108.68728763</v>
      </c>
      <c r="N924" s="137">
        <v>18.585061530000001</v>
      </c>
      <c r="O924" s="113">
        <v>6.1780350398613244</v>
      </c>
      <c r="P924" s="122">
        <v>-1.2994999999999979E-2</v>
      </c>
      <c r="Q924" s="12"/>
    </row>
    <row r="925" spans="1:36">
      <c r="D925" s="108"/>
      <c r="E925" s="135"/>
      <c r="F925" s="135"/>
      <c r="G925" s="135"/>
      <c r="H925" s="135"/>
      <c r="I925" s="108"/>
      <c r="J925" s="136"/>
      <c r="K925" s="136"/>
      <c r="L925" s="108" t="s">
        <v>1181</v>
      </c>
      <c r="M925" s="137">
        <v>108.68727216000001</v>
      </c>
      <c r="N925" s="137">
        <v>18.585068530000001</v>
      </c>
      <c r="O925" s="113">
        <v>7.985137337411345</v>
      </c>
      <c r="P925" s="122">
        <v>-0.22499499999999995</v>
      </c>
      <c r="Q925" s="12"/>
    </row>
    <row r="926" spans="1:36">
      <c r="D926" s="108"/>
      <c r="E926" s="135"/>
      <c r="F926" s="135"/>
      <c r="G926" s="135"/>
      <c r="H926" s="135"/>
      <c r="I926" s="108"/>
      <c r="J926" s="136"/>
      <c r="K926" s="136"/>
      <c r="L926" s="108" t="s">
        <v>1182</v>
      </c>
      <c r="M926" s="137">
        <v>108.68726347</v>
      </c>
      <c r="N926" s="137">
        <v>18.585071930000002</v>
      </c>
      <c r="O926" s="113">
        <v>8.976140438396726</v>
      </c>
      <c r="P926" s="122">
        <v>-0.36199499999999996</v>
      </c>
      <c r="Q926" s="12"/>
    </row>
    <row r="927" spans="1:36">
      <c r="D927" s="108"/>
      <c r="E927" s="135"/>
      <c r="F927" s="135"/>
      <c r="G927" s="135"/>
      <c r="H927" s="135"/>
      <c r="I927" s="108"/>
      <c r="J927" s="136"/>
      <c r="K927" s="136"/>
      <c r="L927" s="108" t="s">
        <v>1183</v>
      </c>
      <c r="M927" s="137">
        <v>108.68724994</v>
      </c>
      <c r="N927" s="137">
        <v>18.58507822</v>
      </c>
      <c r="O927" s="113">
        <v>10.563635187734572</v>
      </c>
      <c r="P927" s="122">
        <v>-0.54399500000000001</v>
      </c>
      <c r="Q927" s="12"/>
    </row>
    <row r="928" spans="1:36">
      <c r="D928" s="108"/>
      <c r="E928" s="135"/>
      <c r="F928" s="135"/>
      <c r="G928" s="135"/>
      <c r="H928" s="135"/>
      <c r="I928" s="108"/>
      <c r="J928" s="136"/>
      <c r="K928" s="136"/>
      <c r="L928" s="108" t="s">
        <v>1184</v>
      </c>
      <c r="M928" s="137">
        <v>108.68723688</v>
      </c>
      <c r="N928" s="137">
        <v>18.58508278</v>
      </c>
      <c r="O928" s="113">
        <v>12.028750349217923</v>
      </c>
      <c r="P928" s="122">
        <v>-0.69999499999999992</v>
      </c>
      <c r="Q928" s="12"/>
    </row>
    <row r="929" spans="1:36">
      <c r="D929" s="108"/>
      <c r="E929" s="135"/>
      <c r="F929" s="135"/>
      <c r="G929" s="135"/>
      <c r="H929" s="135"/>
      <c r="I929" s="108"/>
      <c r="J929" s="136"/>
      <c r="K929" s="136"/>
      <c r="L929" s="108" t="s">
        <v>1185</v>
      </c>
      <c r="M929" s="137">
        <v>108.68722706</v>
      </c>
      <c r="N929" s="137">
        <v>18.58508642</v>
      </c>
      <c r="O929" s="113">
        <v>13.139757179035776</v>
      </c>
      <c r="P929" s="122">
        <v>-0.88299499999999997</v>
      </c>
      <c r="Q929" s="12"/>
    </row>
    <row r="930" spans="1:36">
      <c r="D930" s="108"/>
      <c r="E930" s="135"/>
      <c r="F930" s="135"/>
      <c r="G930" s="135"/>
      <c r="H930" s="135"/>
      <c r="I930" s="108"/>
      <c r="J930" s="136"/>
      <c r="K930" s="136"/>
      <c r="L930" s="108" t="s">
        <v>1186</v>
      </c>
      <c r="M930" s="137">
        <v>108.68721703</v>
      </c>
      <c r="N930" s="137">
        <v>18.585090879999999</v>
      </c>
      <c r="O930" s="113">
        <v>14.307558564564413</v>
      </c>
      <c r="P930" s="122">
        <v>-0.96699500000000005</v>
      </c>
      <c r="Q930" s="12"/>
    </row>
    <row r="931" spans="1:36">
      <c r="D931" s="108"/>
      <c r="E931" s="135"/>
      <c r="F931" s="135"/>
      <c r="G931" s="135"/>
      <c r="H931" s="135"/>
      <c r="I931" s="108"/>
      <c r="J931" s="136"/>
      <c r="K931" s="136"/>
      <c r="L931" s="108" t="s">
        <v>1187</v>
      </c>
      <c r="M931" s="137">
        <v>108.68720823</v>
      </c>
      <c r="N931" s="137">
        <v>18.585094590000001</v>
      </c>
      <c r="O931" s="113">
        <v>15.323531647897834</v>
      </c>
      <c r="P931" s="122">
        <v>-1.089995</v>
      </c>
      <c r="Q931" s="12"/>
    </row>
    <row r="932" spans="1:36">
      <c r="A932" s="15">
        <v>17</v>
      </c>
      <c r="B932" s="89" t="s">
        <v>49</v>
      </c>
      <c r="C932" s="89" t="s">
        <v>0</v>
      </c>
      <c r="D932" s="108">
        <v>4690270081</v>
      </c>
      <c r="E932" s="135" t="s">
        <v>1173</v>
      </c>
      <c r="F932" s="135" t="s">
        <v>848</v>
      </c>
      <c r="G932" s="135" t="s">
        <v>1149</v>
      </c>
      <c r="H932" s="135" t="s">
        <v>1174</v>
      </c>
      <c r="I932" s="108" t="s">
        <v>1188</v>
      </c>
      <c r="J932" s="136">
        <v>344</v>
      </c>
      <c r="K932" s="136">
        <v>44.87</v>
      </c>
      <c r="L932" s="108" t="s">
        <v>1189</v>
      </c>
      <c r="M932" s="137">
        <v>108.69568038</v>
      </c>
      <c r="N932" s="137">
        <v>18.604158120000001</v>
      </c>
      <c r="O932" s="113">
        <v>0</v>
      </c>
      <c r="P932" s="122">
        <v>1.085005</v>
      </c>
      <c r="Q932" s="12">
        <v>0.13933129793109705</v>
      </c>
      <c r="R932" s="14">
        <v>0.61560000000000004</v>
      </c>
      <c r="S932" s="12">
        <v>0.69993486322123899</v>
      </c>
      <c r="T932" s="12">
        <v>0.96</v>
      </c>
      <c r="U932" s="12">
        <v>-0.01</v>
      </c>
      <c r="V932" s="12">
        <v>0.76</v>
      </c>
      <c r="W932" s="14">
        <v>316</v>
      </c>
      <c r="X932" s="14">
        <v>2.0392260769230801</v>
      </c>
      <c r="Y932" s="15">
        <v>1.45957414246575</v>
      </c>
      <c r="Z932" s="15">
        <v>181</v>
      </c>
      <c r="AA932" s="15" t="s">
        <v>800</v>
      </c>
      <c r="AB932" s="15">
        <v>0.17413774918257599</v>
      </c>
      <c r="AC932" s="16">
        <v>0.42271962400000002</v>
      </c>
      <c r="AD932" s="16">
        <v>2.8748630529999999</v>
      </c>
      <c r="AE932" s="14">
        <v>3.57315384805342</v>
      </c>
      <c r="AF932" s="14">
        <v>1.7759367432245901</v>
      </c>
      <c r="AG932" s="15">
        <v>9.5405660000000001</v>
      </c>
      <c r="AH932" s="15">
        <v>0.57070760556084299</v>
      </c>
      <c r="AI932" s="15">
        <v>0.495648486</v>
      </c>
      <c r="AJ932" s="15">
        <v>3.3683097879999999</v>
      </c>
    </row>
    <row r="933" spans="1:36">
      <c r="D933" s="108"/>
      <c r="E933" s="135"/>
      <c r="F933" s="135"/>
      <c r="G933" s="135"/>
      <c r="H933" s="135"/>
      <c r="I933" s="108"/>
      <c r="J933" s="136"/>
      <c r="K933" s="136"/>
      <c r="L933" s="108" t="s">
        <v>1190</v>
      </c>
      <c r="M933" s="137">
        <v>108.69566216</v>
      </c>
      <c r="N933" s="137">
        <v>18.604163870000001</v>
      </c>
      <c r="O933" s="113">
        <v>2.0243524512971227</v>
      </c>
      <c r="P933" s="122">
        <v>0.8260050000000001</v>
      </c>
      <c r="Q933" s="12"/>
    </row>
    <row r="934" spans="1:36">
      <c r="D934" s="108"/>
      <c r="E934" s="135"/>
      <c r="F934" s="135"/>
      <c r="G934" s="135"/>
      <c r="H934" s="135"/>
      <c r="I934" s="108"/>
      <c r="J934" s="136"/>
      <c r="K934" s="136"/>
      <c r="L934" s="108" t="s">
        <v>1191</v>
      </c>
      <c r="M934" s="137">
        <v>108.69564655000001</v>
      </c>
      <c r="N934" s="137">
        <v>18.604167820000001</v>
      </c>
      <c r="O934" s="113">
        <v>3.7280515105870826</v>
      </c>
      <c r="P934" s="122">
        <v>0.60700500000000002</v>
      </c>
      <c r="Q934" s="12"/>
    </row>
    <row r="935" spans="1:36">
      <c r="D935" s="108"/>
      <c r="E935" s="135"/>
      <c r="F935" s="135"/>
      <c r="G935" s="135"/>
      <c r="H935" s="135"/>
      <c r="I935" s="108"/>
      <c r="J935" s="136"/>
      <c r="K935" s="136"/>
      <c r="L935" s="108" t="s">
        <v>1192</v>
      </c>
      <c r="M935" s="137">
        <v>108.69562993</v>
      </c>
      <c r="N935" s="137">
        <v>18.604173280000001</v>
      </c>
      <c r="O935" s="113">
        <v>5.5823339945691721</v>
      </c>
      <c r="P935" s="122">
        <v>0.37600500000000003</v>
      </c>
      <c r="Q935" s="12"/>
    </row>
    <row r="936" spans="1:36">
      <c r="D936" s="108"/>
      <c r="E936" s="135"/>
      <c r="F936" s="135"/>
      <c r="G936" s="135"/>
      <c r="H936" s="135"/>
      <c r="I936" s="108"/>
      <c r="J936" s="136"/>
      <c r="K936" s="136"/>
      <c r="L936" s="108" t="s">
        <v>1193</v>
      </c>
      <c r="M936" s="137">
        <v>108.69561602</v>
      </c>
      <c r="N936" s="137">
        <v>18.604177180000001</v>
      </c>
      <c r="O936" s="113">
        <v>7.1126022823892292</v>
      </c>
      <c r="P936" s="122">
        <v>0.16900500000000002</v>
      </c>
      <c r="Q936" s="12"/>
    </row>
    <row r="937" spans="1:36">
      <c r="D937" s="108"/>
      <c r="E937" s="135"/>
      <c r="F937" s="135"/>
      <c r="G937" s="135"/>
      <c r="H937" s="135"/>
      <c r="I937" s="108"/>
      <c r="J937" s="136"/>
      <c r="K937" s="136"/>
      <c r="L937" s="108" t="s">
        <v>1194</v>
      </c>
      <c r="M937" s="137">
        <v>108.69560228</v>
      </c>
      <c r="N937" s="137">
        <v>18.604181059999998</v>
      </c>
      <c r="O937" s="113">
        <v>8.6247552603997342</v>
      </c>
      <c r="P937" s="122">
        <v>-4.4995000000000007E-2</v>
      </c>
      <c r="Q937" s="12"/>
    </row>
    <row r="938" spans="1:36">
      <c r="D938" s="108"/>
      <c r="E938" s="135"/>
      <c r="F938" s="135"/>
      <c r="G938" s="135"/>
      <c r="H938" s="135"/>
      <c r="I938" s="108"/>
      <c r="J938" s="136"/>
      <c r="K938" s="136"/>
      <c r="L938" s="108" t="s">
        <v>1195</v>
      </c>
      <c r="M938" s="137">
        <v>108.69559484</v>
      </c>
      <c r="N938" s="137">
        <v>18.60418164</v>
      </c>
      <c r="O938" s="113">
        <v>9.3955117440097773</v>
      </c>
      <c r="P938" s="122">
        <v>-0.162995</v>
      </c>
      <c r="Q938" s="12"/>
    </row>
    <row r="939" spans="1:36">
      <c r="D939" s="108"/>
      <c r="E939" s="135"/>
      <c r="F939" s="135"/>
      <c r="G939" s="135"/>
      <c r="H939" s="135"/>
      <c r="I939" s="108"/>
      <c r="J939" s="136"/>
      <c r="K939" s="136"/>
      <c r="L939" s="108" t="s">
        <v>1196</v>
      </c>
      <c r="M939" s="137">
        <v>108.69558155999999</v>
      </c>
      <c r="N939" s="137">
        <v>18.60418563</v>
      </c>
      <c r="O939" s="113">
        <v>10.865323985869392</v>
      </c>
      <c r="P939" s="122">
        <v>-0.39799499999999999</v>
      </c>
      <c r="Q939" s="12"/>
    </row>
    <row r="940" spans="1:36">
      <c r="D940" s="108"/>
      <c r="E940" s="135"/>
      <c r="F940" s="135"/>
      <c r="G940" s="135"/>
      <c r="H940" s="135"/>
      <c r="I940" s="108"/>
      <c r="J940" s="136"/>
      <c r="K940" s="136"/>
      <c r="L940" s="108" t="s">
        <v>1197</v>
      </c>
      <c r="M940" s="137">
        <v>108.69557199</v>
      </c>
      <c r="N940" s="137">
        <v>18.604185659999999</v>
      </c>
      <c r="O940" s="113">
        <v>11.835156709690796</v>
      </c>
      <c r="P940" s="122">
        <v>-0.47999499999999995</v>
      </c>
      <c r="Q940" s="12"/>
    </row>
    <row r="941" spans="1:36">
      <c r="D941" s="108"/>
      <c r="E941" s="135"/>
      <c r="F941" s="135"/>
      <c r="G941" s="135"/>
      <c r="H941" s="135"/>
      <c r="I941" s="108"/>
      <c r="J941" s="136"/>
      <c r="K941" s="136"/>
      <c r="L941" s="108" t="s">
        <v>1198</v>
      </c>
      <c r="M941" s="137">
        <v>108.69555861000001</v>
      </c>
      <c r="N941" s="137">
        <v>18.604191459999999</v>
      </c>
      <c r="O941" s="113">
        <v>13.37117873360177</v>
      </c>
      <c r="P941" s="122">
        <v>-0.63899499999999998</v>
      </c>
      <c r="Q941" s="12"/>
    </row>
    <row r="942" spans="1:36">
      <c r="D942" s="108"/>
      <c r="E942" s="135"/>
      <c r="F942" s="135"/>
      <c r="G942" s="135"/>
      <c r="H942" s="135"/>
      <c r="I942" s="108"/>
      <c r="J942" s="136"/>
      <c r="K942" s="136"/>
      <c r="L942" s="108" t="s">
        <v>1199</v>
      </c>
      <c r="M942" s="137">
        <v>108.69554841999999</v>
      </c>
      <c r="N942" s="137">
        <v>18.6041931</v>
      </c>
      <c r="O942" s="113">
        <v>14.454196308503864</v>
      </c>
      <c r="P942" s="122">
        <v>-0.85199500000000006</v>
      </c>
      <c r="Q942" s="12"/>
    </row>
    <row r="943" spans="1:36">
      <c r="D943" s="108"/>
      <c r="E943" s="135"/>
      <c r="F943" s="135"/>
      <c r="G943" s="135"/>
      <c r="H943" s="135"/>
      <c r="I943" s="108"/>
      <c r="J943" s="136"/>
      <c r="K943" s="136"/>
      <c r="L943" s="108" t="s">
        <v>1200</v>
      </c>
      <c r="M943" s="137">
        <v>108.69554084000001</v>
      </c>
      <c r="N943" s="137">
        <v>18.60419658</v>
      </c>
      <c r="O943" s="113">
        <v>15.330367488978016</v>
      </c>
      <c r="P943" s="122">
        <v>-1.0509949999999999</v>
      </c>
      <c r="Q943" s="12"/>
    </row>
    <row r="944" spans="1:36">
      <c r="A944" s="15">
        <v>17</v>
      </c>
      <c r="B944" s="89" t="s">
        <v>49</v>
      </c>
      <c r="C944" s="89" t="s">
        <v>0</v>
      </c>
      <c r="D944" s="108">
        <v>4690270081</v>
      </c>
      <c r="E944" s="135" t="s">
        <v>1173</v>
      </c>
      <c r="F944" s="135" t="s">
        <v>848</v>
      </c>
      <c r="G944" s="135" t="s">
        <v>1149</v>
      </c>
      <c r="H944" s="135" t="s">
        <v>1174</v>
      </c>
      <c r="I944" s="108" t="s">
        <v>1201</v>
      </c>
      <c r="J944" s="136">
        <v>188</v>
      </c>
      <c r="K944" s="136">
        <v>88.63</v>
      </c>
      <c r="L944" s="108" t="s">
        <v>1202</v>
      </c>
      <c r="M944" s="137">
        <v>108.70062541</v>
      </c>
      <c r="N944" s="137">
        <v>18.629388890000001</v>
      </c>
      <c r="O944" s="113">
        <v>0</v>
      </c>
      <c r="P944" s="122">
        <v>1.0220050000000001</v>
      </c>
      <c r="Q944" s="12">
        <v>0.14954561206527558</v>
      </c>
      <c r="R944" s="14">
        <v>0.54930000000000001</v>
      </c>
      <c r="S944" s="12">
        <v>0.86433380303095597</v>
      </c>
      <c r="T944" s="12">
        <v>0.83</v>
      </c>
      <c r="U944" s="12">
        <v>0.03</v>
      </c>
      <c r="V944" s="12">
        <v>0.87</v>
      </c>
      <c r="W944" s="14">
        <v>316</v>
      </c>
      <c r="X944" s="14">
        <v>2.0392260769230801</v>
      </c>
      <c r="Y944" s="15">
        <v>1.45957414246575</v>
      </c>
      <c r="Z944" s="15">
        <v>181</v>
      </c>
      <c r="AA944" s="15" t="s">
        <v>800</v>
      </c>
      <c r="AB944" s="15">
        <v>0.17413774918257599</v>
      </c>
      <c r="AC944" s="16">
        <v>0.42271962400000002</v>
      </c>
      <c r="AD944" s="16">
        <v>2.8748630529999999</v>
      </c>
      <c r="AE944" s="14">
        <v>3.57315384805342</v>
      </c>
      <c r="AF944" s="14">
        <v>2.0050416092455601</v>
      </c>
      <c r="AG944" s="15">
        <v>8.4504190000000001</v>
      </c>
      <c r="AH944" s="15">
        <v>0.57070760556084299</v>
      </c>
      <c r="AI944" s="15">
        <v>0.495648486</v>
      </c>
      <c r="AJ944" s="15">
        <v>3.3683097879999999</v>
      </c>
    </row>
    <row r="945" spans="1:36">
      <c r="D945" s="108"/>
      <c r="E945" s="135"/>
      <c r="F945" s="135"/>
      <c r="G945" s="135"/>
      <c r="H945" s="135"/>
      <c r="I945" s="108"/>
      <c r="J945" s="136"/>
      <c r="K945" s="136"/>
      <c r="L945" s="108" t="s">
        <v>1203</v>
      </c>
      <c r="M945" s="137">
        <v>108.70060896</v>
      </c>
      <c r="N945" s="137">
        <v>18.629389759999999</v>
      </c>
      <c r="O945" s="113">
        <v>1.6977316893477195</v>
      </c>
      <c r="P945" s="122">
        <v>0.81000500000000009</v>
      </c>
      <c r="Q945" s="12"/>
    </row>
    <row r="946" spans="1:36">
      <c r="D946" s="108"/>
      <c r="E946" s="135"/>
      <c r="F946" s="135"/>
      <c r="G946" s="135"/>
      <c r="H946" s="135"/>
      <c r="I946" s="108"/>
      <c r="J946" s="136"/>
      <c r="K946" s="136"/>
      <c r="L946" s="108" t="s">
        <v>1204</v>
      </c>
      <c r="M946" s="137">
        <v>108.70058864000001</v>
      </c>
      <c r="N946" s="137">
        <v>18.62939162</v>
      </c>
      <c r="O946" s="113">
        <v>3.7823720711393634</v>
      </c>
      <c r="P946" s="122">
        <v>0.49800500000000003</v>
      </c>
      <c r="Q946" s="12"/>
    </row>
    <row r="947" spans="1:36">
      <c r="D947" s="108"/>
      <c r="E947" s="135"/>
      <c r="F947" s="135"/>
      <c r="G947" s="135"/>
      <c r="H947" s="135"/>
      <c r="I947" s="108"/>
      <c r="J947" s="136"/>
      <c r="K947" s="136"/>
      <c r="L947" s="108" t="s">
        <v>1205</v>
      </c>
      <c r="M947" s="137">
        <v>108.70057039</v>
      </c>
      <c r="N947" s="137">
        <v>18.629391779999999</v>
      </c>
      <c r="O947" s="113">
        <v>5.6830151402446489</v>
      </c>
      <c r="P947" s="122">
        <v>0.23000500000000001</v>
      </c>
      <c r="Q947" s="12"/>
    </row>
    <row r="948" spans="1:36">
      <c r="D948" s="108"/>
      <c r="E948" s="135"/>
      <c r="F948" s="135"/>
      <c r="G948" s="135"/>
      <c r="H948" s="135"/>
      <c r="I948" s="108"/>
      <c r="J948" s="136"/>
      <c r="K948" s="136"/>
      <c r="L948" s="108" t="s">
        <v>1206</v>
      </c>
      <c r="M948" s="137">
        <v>108.70055976</v>
      </c>
      <c r="N948" s="137">
        <v>18.62939124</v>
      </c>
      <c r="O948" s="113">
        <v>6.8015228346135501</v>
      </c>
      <c r="P948" s="122">
        <v>4.1005000000000014E-2</v>
      </c>
      <c r="Q948" s="12"/>
    </row>
    <row r="949" spans="1:36">
      <c r="D949" s="108"/>
      <c r="E949" s="135"/>
      <c r="F949" s="135"/>
      <c r="G949" s="135"/>
      <c r="H949" s="135"/>
      <c r="I949" s="108"/>
      <c r="J949" s="136"/>
      <c r="K949" s="136"/>
      <c r="L949" s="108" t="s">
        <v>1207</v>
      </c>
      <c r="M949" s="137">
        <v>108.70053998</v>
      </c>
      <c r="N949" s="137">
        <v>18.629392150000001</v>
      </c>
      <c r="O949" s="113">
        <v>8.8516938460550705</v>
      </c>
      <c r="P949" s="122">
        <v>-0.30099500000000001</v>
      </c>
      <c r="Q949" s="12"/>
    </row>
    <row r="950" spans="1:36">
      <c r="D950" s="108"/>
      <c r="E950" s="135"/>
      <c r="F950" s="135"/>
      <c r="G950" s="135"/>
      <c r="H950" s="135"/>
      <c r="I950" s="108"/>
      <c r="J950" s="136"/>
      <c r="K950" s="136"/>
      <c r="L950" s="108" t="s">
        <v>1208</v>
      </c>
      <c r="M950" s="137">
        <v>108.70052181</v>
      </c>
      <c r="N950" s="137">
        <v>18.62939575</v>
      </c>
      <c r="O950" s="113">
        <v>10.6947476304547</v>
      </c>
      <c r="P950" s="122">
        <v>-0.49699500000000008</v>
      </c>
      <c r="Q950" s="12"/>
    </row>
    <row r="951" spans="1:36">
      <c r="D951" s="108"/>
      <c r="E951" s="135"/>
      <c r="F951" s="135"/>
      <c r="G951" s="135"/>
      <c r="H951" s="135"/>
      <c r="I951" s="108"/>
      <c r="J951" s="136"/>
      <c r="K951" s="136"/>
      <c r="L951" s="108" t="s">
        <v>1209</v>
      </c>
      <c r="M951" s="137">
        <v>108.70051031</v>
      </c>
      <c r="N951" s="137">
        <v>18.629396979999999</v>
      </c>
      <c r="O951" s="113">
        <v>11.879611290315651</v>
      </c>
      <c r="P951" s="122">
        <v>-0.73699500000000007</v>
      </c>
      <c r="Q951" s="12"/>
    </row>
    <row r="952" spans="1:36">
      <c r="D952" s="108"/>
      <c r="E952" s="135"/>
      <c r="F952" s="135"/>
      <c r="G952" s="135"/>
      <c r="H952" s="135"/>
      <c r="I952" s="108"/>
      <c r="J952" s="136"/>
      <c r="K952" s="136"/>
      <c r="L952" s="108" t="s">
        <v>1210</v>
      </c>
      <c r="M952" s="137">
        <v>108.70050053999999</v>
      </c>
      <c r="N952" s="137">
        <v>18.629395670000001</v>
      </c>
      <c r="O952" s="113">
        <v>12.919874973615904</v>
      </c>
      <c r="P952" s="122">
        <v>-0.89299499999999998</v>
      </c>
      <c r="Q952" s="12"/>
    </row>
    <row r="953" spans="1:36">
      <c r="D953" s="108"/>
      <c r="E953" s="135"/>
      <c r="F953" s="135"/>
      <c r="G953" s="135"/>
      <c r="H953" s="135"/>
      <c r="I953" s="108"/>
      <c r="J953" s="136"/>
      <c r="K953" s="136"/>
      <c r="L953" s="108" t="s">
        <v>1211</v>
      </c>
      <c r="M953" s="137">
        <v>108.70049098</v>
      </c>
      <c r="N953" s="137">
        <v>18.62939467</v>
      </c>
      <c r="O953" s="113">
        <v>13.935033165066969</v>
      </c>
      <c r="P953" s="122">
        <v>-1.0999950000000001</v>
      </c>
      <c r="Q953" s="12"/>
    </row>
    <row r="954" spans="1:36">
      <c r="D954" s="108"/>
      <c r="E954" s="135"/>
      <c r="F954" s="135"/>
      <c r="G954" s="135"/>
      <c r="H954" s="135"/>
      <c r="I954" s="108"/>
      <c r="J954" s="136"/>
      <c r="K954" s="136"/>
      <c r="L954" s="108" t="s">
        <v>1212</v>
      </c>
      <c r="M954" s="137">
        <v>108.7004831</v>
      </c>
      <c r="N954" s="137">
        <v>18.629394779999998</v>
      </c>
      <c r="O954" s="113">
        <v>14.758039166248892</v>
      </c>
      <c r="P954" s="122">
        <v>-1.184995</v>
      </c>
      <c r="Q954" s="12"/>
    </row>
    <row r="955" spans="1:36">
      <c r="A955" s="15">
        <v>17</v>
      </c>
      <c r="B955" s="89" t="s">
        <v>49</v>
      </c>
      <c r="C955" s="89" t="s">
        <v>0</v>
      </c>
      <c r="D955" s="108">
        <v>4690270081</v>
      </c>
      <c r="E955" s="135" t="s">
        <v>1173</v>
      </c>
      <c r="F955" s="135" t="s">
        <v>848</v>
      </c>
      <c r="G955" s="135" t="s">
        <v>1149</v>
      </c>
      <c r="H955" s="135" t="s">
        <v>1174</v>
      </c>
      <c r="I955" s="108" t="s">
        <v>1213</v>
      </c>
      <c r="J955" s="136">
        <v>185</v>
      </c>
      <c r="K955" s="136">
        <v>56.45</v>
      </c>
      <c r="L955" s="108" t="s">
        <v>1214</v>
      </c>
      <c r="M955" s="137">
        <v>108.70274162</v>
      </c>
      <c r="N955" s="137">
        <v>18.667430419999999</v>
      </c>
      <c r="O955" s="113">
        <v>0</v>
      </c>
      <c r="P955" s="122">
        <v>1.135005</v>
      </c>
      <c r="Q955" s="12">
        <v>0.11855451268771526</v>
      </c>
      <c r="R955" s="14">
        <v>0.44700000000000001</v>
      </c>
      <c r="S955" s="12">
        <v>1.16165326347877</v>
      </c>
      <c r="T955" s="12">
        <v>0.61</v>
      </c>
      <c r="U955" s="12">
        <v>0.01</v>
      </c>
      <c r="V955" s="12">
        <v>1.18</v>
      </c>
      <c r="W955" s="14">
        <v>316</v>
      </c>
      <c r="X955" s="14">
        <v>2.0392260769230801</v>
      </c>
      <c r="Y955" s="15">
        <v>1.45957414246575</v>
      </c>
      <c r="Z955" s="15">
        <v>181</v>
      </c>
      <c r="AA955" s="15" t="s">
        <v>800</v>
      </c>
      <c r="AB955" s="15">
        <v>0.17413774918257599</v>
      </c>
      <c r="AC955" s="16">
        <v>0.42271962400000002</v>
      </c>
      <c r="AD955" s="16">
        <v>2.8748630529999999</v>
      </c>
      <c r="AE955" s="14">
        <v>3.57315384805342</v>
      </c>
      <c r="AF955" s="14">
        <v>2.5207565658855402</v>
      </c>
      <c r="AG955" s="15">
        <v>6.7215699999999998</v>
      </c>
      <c r="AH955" s="15">
        <v>0.57070760556084299</v>
      </c>
      <c r="AI955" s="15">
        <v>0.495648486</v>
      </c>
      <c r="AJ955" s="15">
        <v>3.3683097879999999</v>
      </c>
    </row>
    <row r="956" spans="1:36">
      <c r="D956" s="108"/>
      <c r="E956" s="135"/>
      <c r="F956" s="135"/>
      <c r="G956" s="135"/>
      <c r="H956" s="135"/>
      <c r="I956" s="108"/>
      <c r="J956" s="136"/>
      <c r="K956" s="136"/>
      <c r="L956" s="108" t="s">
        <v>1215</v>
      </c>
      <c r="M956" s="137">
        <v>108.70271544000001</v>
      </c>
      <c r="N956" s="137">
        <v>18.667428229999999</v>
      </c>
      <c r="O956" s="113">
        <v>2.772773594280082</v>
      </c>
      <c r="P956" s="122">
        <v>0.960005</v>
      </c>
      <c r="Q956" s="12"/>
    </row>
    <row r="957" spans="1:36">
      <c r="D957" s="108"/>
      <c r="E957" s="135"/>
      <c r="F957" s="135"/>
      <c r="G957" s="135"/>
      <c r="H957" s="135"/>
      <c r="I957" s="108"/>
      <c r="J957" s="136"/>
      <c r="K957" s="136"/>
      <c r="L957" s="108" t="s">
        <v>1216</v>
      </c>
      <c r="M957" s="137">
        <v>108.70269519</v>
      </c>
      <c r="N957" s="137">
        <v>18.66742696</v>
      </c>
      <c r="O957" s="113">
        <v>4.9129552385268127</v>
      </c>
      <c r="P957" s="122">
        <v>0.73800500000000002</v>
      </c>
      <c r="Q957" s="12"/>
    </row>
    <row r="958" spans="1:36">
      <c r="D958" s="108"/>
      <c r="E958" s="135"/>
      <c r="F958" s="135"/>
      <c r="G958" s="135"/>
      <c r="H958" s="135"/>
      <c r="I958" s="108"/>
      <c r="J958" s="136"/>
      <c r="K958" s="136"/>
      <c r="L958" s="108" t="s">
        <v>1217</v>
      </c>
      <c r="M958" s="137">
        <v>108.70267852000001</v>
      </c>
      <c r="N958" s="137">
        <v>18.66742606</v>
      </c>
      <c r="O958" s="113">
        <v>6.674432765139457</v>
      </c>
      <c r="P958" s="122">
        <v>0.57500499999999999</v>
      </c>
      <c r="Q958" s="12"/>
    </row>
    <row r="959" spans="1:36">
      <c r="D959" s="108"/>
      <c r="E959" s="135"/>
      <c r="F959" s="135"/>
      <c r="G959" s="135"/>
      <c r="H959" s="135"/>
      <c r="I959" s="108"/>
      <c r="J959" s="136"/>
      <c r="K959" s="136"/>
      <c r="L959" s="108" t="s">
        <v>1218</v>
      </c>
      <c r="M959" s="137">
        <v>108.70265946000001</v>
      </c>
      <c r="N959" s="137">
        <v>18.667424629999999</v>
      </c>
      <c r="O959" s="113">
        <v>8.6913752303297613</v>
      </c>
      <c r="P959" s="122">
        <v>0.31800499999999998</v>
      </c>
      <c r="Q959" s="12"/>
    </row>
    <row r="960" spans="1:36">
      <c r="D960" s="108"/>
      <c r="E960" s="135"/>
      <c r="F960" s="135"/>
      <c r="G960" s="135"/>
      <c r="H960" s="135"/>
      <c r="I960" s="108"/>
      <c r="J960" s="136"/>
      <c r="K960" s="136"/>
      <c r="L960" s="108" t="s">
        <v>1219</v>
      </c>
      <c r="M960" s="137">
        <v>108.70264505</v>
      </c>
      <c r="N960" s="137">
        <v>18.667423299999999</v>
      </c>
      <c r="O960" s="113">
        <v>10.218488836414622</v>
      </c>
      <c r="P960" s="122">
        <v>0.15800500000000001</v>
      </c>
      <c r="Q960" s="12"/>
    </row>
    <row r="961" spans="1:36">
      <c r="D961" s="108"/>
      <c r="E961" s="135"/>
      <c r="F961" s="135"/>
      <c r="G961" s="135"/>
      <c r="H961" s="135"/>
      <c r="I961" s="108"/>
      <c r="J961" s="136"/>
      <c r="K961" s="136"/>
      <c r="L961" s="108" t="s">
        <v>1220</v>
      </c>
      <c r="M961" s="137">
        <v>108.70262374000001</v>
      </c>
      <c r="N961" s="137">
        <v>18.66742326</v>
      </c>
      <c r="O961" s="113">
        <v>12.461510371464939</v>
      </c>
      <c r="P961" s="122">
        <v>-0.17799500000000001</v>
      </c>
      <c r="Q961" s="12"/>
    </row>
    <row r="962" spans="1:36">
      <c r="D962" s="108"/>
      <c r="E962" s="135"/>
      <c r="F962" s="135"/>
      <c r="G962" s="135"/>
      <c r="H962" s="135"/>
      <c r="I962" s="108"/>
      <c r="J962" s="136"/>
      <c r="K962" s="136"/>
      <c r="L962" s="108" t="s">
        <v>1221</v>
      </c>
      <c r="M962" s="137">
        <v>108.70260673999999</v>
      </c>
      <c r="N962" s="137">
        <v>18.667424579999999</v>
      </c>
      <c r="O962" s="113">
        <v>14.239414543292604</v>
      </c>
      <c r="P962" s="122">
        <v>-0.44399500000000003</v>
      </c>
      <c r="Q962" s="12"/>
    </row>
    <row r="963" spans="1:36">
      <c r="D963" s="108"/>
      <c r="E963" s="135"/>
      <c r="F963" s="135"/>
      <c r="G963" s="135"/>
      <c r="H963" s="135"/>
      <c r="I963" s="108"/>
      <c r="J963" s="136"/>
      <c r="K963" s="136"/>
      <c r="L963" s="108" t="s">
        <v>1222</v>
      </c>
      <c r="M963" s="137">
        <v>108.70259367</v>
      </c>
      <c r="N963" s="137">
        <v>18.667424700000002</v>
      </c>
      <c r="O963" s="113">
        <v>15.614216654729447</v>
      </c>
      <c r="P963" s="122">
        <v>-0.662995</v>
      </c>
      <c r="Q963" s="12"/>
    </row>
    <row r="964" spans="1:36">
      <c r="D964" s="108"/>
      <c r="E964" s="135"/>
      <c r="F964" s="135"/>
      <c r="G964" s="135"/>
      <c r="H964" s="135"/>
      <c r="I964" s="108"/>
      <c r="J964" s="136"/>
      <c r="K964" s="136"/>
      <c r="L964" s="108" t="s">
        <v>1223</v>
      </c>
      <c r="M964" s="137">
        <v>108.70258567</v>
      </c>
      <c r="N964" s="137">
        <v>18.667422420000001</v>
      </c>
      <c r="O964" s="113">
        <v>16.473993535338764</v>
      </c>
      <c r="P964" s="122">
        <v>-0.783995</v>
      </c>
      <c r="Q964" s="12"/>
    </row>
    <row r="965" spans="1:36">
      <c r="D965" s="108"/>
      <c r="E965" s="135"/>
      <c r="F965" s="135"/>
      <c r="G965" s="135"/>
      <c r="H965" s="135"/>
      <c r="I965" s="108"/>
      <c r="J965" s="136"/>
      <c r="K965" s="136"/>
      <c r="L965" s="108" t="s">
        <v>1224</v>
      </c>
      <c r="M965" s="137">
        <v>108.70257642</v>
      </c>
      <c r="N965" s="137">
        <v>18.667421399999998</v>
      </c>
      <c r="O965" s="113">
        <v>17.455164484113524</v>
      </c>
      <c r="P965" s="122">
        <v>-0.910995</v>
      </c>
      <c r="Q965" s="12"/>
    </row>
    <row r="966" spans="1:36">
      <c r="D966" s="108"/>
      <c r="E966" s="135"/>
      <c r="F966" s="135"/>
      <c r="G966" s="135"/>
      <c r="H966" s="135"/>
      <c r="I966" s="108"/>
      <c r="J966" s="136"/>
      <c r="K966" s="136"/>
      <c r="L966" s="108" t="s">
        <v>1225</v>
      </c>
      <c r="M966" s="137">
        <v>108.70256823</v>
      </c>
      <c r="N966" s="137">
        <v>18.667418699999999</v>
      </c>
      <c r="O966" s="113">
        <v>18.339058661438685</v>
      </c>
      <c r="P966" s="122">
        <v>-1.0589949999999999</v>
      </c>
      <c r="Q966" s="12"/>
    </row>
    <row r="967" spans="1:36">
      <c r="D967" s="108"/>
      <c r="E967" s="135"/>
      <c r="F967" s="135"/>
      <c r="G967" s="135"/>
      <c r="H967" s="135"/>
      <c r="I967" s="108"/>
      <c r="J967" s="136"/>
      <c r="K967" s="136"/>
      <c r="L967" s="108" t="s">
        <v>1226</v>
      </c>
      <c r="M967" s="137">
        <v>108.7025555</v>
      </c>
      <c r="N967" s="137">
        <v>18.667416660000001</v>
      </c>
      <c r="O967" s="113">
        <v>19.695580936262033</v>
      </c>
      <c r="P967" s="122">
        <v>-1.1999949999999999</v>
      </c>
      <c r="Q967" s="12"/>
    </row>
    <row r="968" spans="1:36">
      <c r="A968" s="15">
        <v>18</v>
      </c>
      <c r="B968" s="89" t="s">
        <v>49</v>
      </c>
      <c r="C968" s="89" t="s">
        <v>0</v>
      </c>
      <c r="D968" s="108">
        <v>4690070031</v>
      </c>
      <c r="E968" s="135" t="s">
        <v>1227</v>
      </c>
      <c r="F968" s="135" t="s">
        <v>848</v>
      </c>
      <c r="G968" s="135" t="s">
        <v>1228</v>
      </c>
      <c r="H968" s="135" t="s">
        <v>1229</v>
      </c>
      <c r="I968" s="108" t="s">
        <v>1230</v>
      </c>
      <c r="J968" s="136">
        <v>146</v>
      </c>
      <c r="K968" s="136" t="s">
        <v>1231</v>
      </c>
      <c r="L968" s="108" t="s">
        <v>1232</v>
      </c>
      <c r="M968" s="137">
        <v>108.63968536</v>
      </c>
      <c r="N968" s="137">
        <v>18.87543282</v>
      </c>
      <c r="O968" s="113">
        <v>0</v>
      </c>
      <c r="P968" s="122">
        <v>1.3260049999999999</v>
      </c>
      <c r="Q968" s="12">
        <v>0.13378775622657813</v>
      </c>
      <c r="R968" s="14">
        <v>0.97970000000000002</v>
      </c>
      <c r="S968" s="12">
        <v>2.9588054610527E-2</v>
      </c>
      <c r="T968" s="12">
        <v>0.47</v>
      </c>
      <c r="U968" s="12">
        <v>-0.13</v>
      </c>
      <c r="V968" s="12">
        <v>1.06</v>
      </c>
      <c r="W968" s="14">
        <v>317</v>
      </c>
      <c r="X968" s="14">
        <v>2.50435828205128</v>
      </c>
      <c r="Y968" s="15">
        <v>1.7342325065753399</v>
      </c>
      <c r="Z968" s="15">
        <v>356</v>
      </c>
      <c r="AA968" s="15" t="s">
        <v>4</v>
      </c>
      <c r="AB968" s="15">
        <v>0.24575466722919501</v>
      </c>
      <c r="AC968" s="16">
        <v>0.73456553599999996</v>
      </c>
      <c r="AD968" s="16">
        <v>3.4732123609999999</v>
      </c>
      <c r="AE968" s="14">
        <v>4.19723187385505</v>
      </c>
      <c r="AF968" s="14">
        <v>1.21295634642016</v>
      </c>
      <c r="AG968" s="15">
        <v>15.053739999999999</v>
      </c>
      <c r="AH968" s="15">
        <v>0.59666903266678295</v>
      </c>
      <c r="AI968" s="15">
        <v>0.531995106</v>
      </c>
      <c r="AJ968" s="15">
        <v>3.267713079</v>
      </c>
    </row>
    <row r="969" spans="1:36">
      <c r="D969" s="108"/>
      <c r="E969" s="135"/>
      <c r="F969" s="135"/>
      <c r="G969" s="135"/>
      <c r="H969" s="135"/>
      <c r="I969" s="108"/>
      <c r="J969" s="136"/>
      <c r="K969" s="136"/>
      <c r="L969" s="108" t="s">
        <v>1233</v>
      </c>
      <c r="M969" s="137">
        <v>108.63967491</v>
      </c>
      <c r="N969" s="137">
        <v>18.87544102</v>
      </c>
      <c r="O969" s="113">
        <v>1.4243737433372825</v>
      </c>
      <c r="P969" s="122">
        <v>1.1610050000000001</v>
      </c>
      <c r="Q969" s="12"/>
    </row>
    <row r="970" spans="1:36">
      <c r="D970" s="108"/>
      <c r="E970" s="135"/>
      <c r="F970" s="135"/>
      <c r="G970" s="135"/>
      <c r="H970" s="135"/>
      <c r="I970" s="108"/>
      <c r="J970" s="136"/>
      <c r="K970" s="136"/>
      <c r="L970" s="108" t="s">
        <v>1234</v>
      </c>
      <c r="M970" s="137">
        <v>108.63966309</v>
      </c>
      <c r="N970" s="137">
        <v>18.875448370000001</v>
      </c>
      <c r="O970" s="113">
        <v>2.9104495866953091</v>
      </c>
      <c r="P970" s="122">
        <v>0.98000500000000001</v>
      </c>
      <c r="Q970" s="12"/>
    </row>
    <row r="971" spans="1:36">
      <c r="D971" s="108"/>
      <c r="E971" s="135"/>
      <c r="F971" s="135"/>
      <c r="G971" s="135"/>
      <c r="H971" s="135"/>
      <c r="I971" s="108"/>
      <c r="J971" s="136"/>
      <c r="K971" s="136"/>
      <c r="L971" s="108" t="s">
        <v>1235</v>
      </c>
      <c r="M971" s="137">
        <v>108.63965168999999</v>
      </c>
      <c r="N971" s="137">
        <v>18.87545501</v>
      </c>
      <c r="O971" s="113">
        <v>4.3154317976046261</v>
      </c>
      <c r="P971" s="122">
        <v>0.87400500000000003</v>
      </c>
      <c r="Q971" s="12"/>
    </row>
    <row r="972" spans="1:36">
      <c r="D972" s="108"/>
      <c r="E972" s="135"/>
      <c r="F972" s="135"/>
      <c r="G972" s="135"/>
      <c r="H972" s="135"/>
      <c r="I972" s="108"/>
      <c r="J972" s="136"/>
      <c r="K972" s="136"/>
      <c r="L972" s="108" t="s">
        <v>1236</v>
      </c>
      <c r="M972" s="137">
        <v>108.63964074</v>
      </c>
      <c r="N972" s="137">
        <v>18.875462330000001</v>
      </c>
      <c r="O972" s="113">
        <v>5.7252496418031171</v>
      </c>
      <c r="P972" s="122">
        <v>0.70700499999999999</v>
      </c>
      <c r="Q972" s="12"/>
    </row>
    <row r="973" spans="1:36">
      <c r="D973" s="108"/>
      <c r="E973" s="135"/>
      <c r="F973" s="135"/>
      <c r="G973" s="135"/>
      <c r="H973" s="135"/>
      <c r="I973" s="108"/>
      <c r="J973" s="136"/>
      <c r="K973" s="136"/>
      <c r="L973" s="108" t="s">
        <v>1237</v>
      </c>
      <c r="M973" s="137">
        <v>108.63963099999999</v>
      </c>
      <c r="N973" s="137">
        <v>18.87546811</v>
      </c>
      <c r="O973" s="113">
        <v>6.9324881438502466</v>
      </c>
      <c r="P973" s="122">
        <v>0.60600500000000002</v>
      </c>
      <c r="Q973" s="12"/>
    </row>
    <row r="974" spans="1:36">
      <c r="D974" s="108"/>
      <c r="E974" s="135"/>
      <c r="F974" s="135"/>
      <c r="G974" s="135"/>
      <c r="H974" s="135"/>
      <c r="I974" s="108"/>
      <c r="J974" s="136"/>
      <c r="K974" s="136"/>
      <c r="L974" s="108" t="s">
        <v>1238</v>
      </c>
      <c r="M974" s="137">
        <v>108.63961956999999</v>
      </c>
      <c r="N974" s="137">
        <v>18.875474839999999</v>
      </c>
      <c r="O974" s="113">
        <v>8.3469370832471235</v>
      </c>
      <c r="P974" s="122">
        <v>0.45200499999999999</v>
      </c>
      <c r="Q974" s="12"/>
    </row>
    <row r="975" spans="1:36">
      <c r="D975" s="108"/>
      <c r="E975" s="135"/>
      <c r="F975" s="135"/>
      <c r="G975" s="135"/>
      <c r="H975" s="135"/>
      <c r="I975" s="108"/>
      <c r="J975" s="136"/>
      <c r="K975" s="136"/>
      <c r="L975" s="108" t="s">
        <v>1239</v>
      </c>
      <c r="M975" s="137">
        <v>108.63960989</v>
      </c>
      <c r="N975" s="137">
        <v>18.87548172</v>
      </c>
      <c r="O975" s="113">
        <v>9.6192358116628149</v>
      </c>
      <c r="P975" s="122">
        <v>0.18800500000000003</v>
      </c>
      <c r="Q975" s="12"/>
    </row>
    <row r="976" spans="1:36">
      <c r="D976" s="108"/>
      <c r="E976" s="135"/>
      <c r="F976" s="135"/>
      <c r="G976" s="135"/>
      <c r="H976" s="135"/>
      <c r="I976" s="108"/>
      <c r="J976" s="136"/>
      <c r="K976" s="136"/>
      <c r="L976" s="108" t="s">
        <v>1240</v>
      </c>
      <c r="M976" s="137">
        <v>108.63959758999999</v>
      </c>
      <c r="N976" s="137">
        <v>18.87549074</v>
      </c>
      <c r="O976" s="113">
        <v>11.253512627128117</v>
      </c>
      <c r="P976" s="122">
        <v>-3.8995000000000002E-2</v>
      </c>
      <c r="Q976" s="12"/>
    </row>
    <row r="977" spans="1:36">
      <c r="D977" s="108"/>
      <c r="E977" s="135"/>
      <c r="F977" s="135"/>
      <c r="G977" s="135"/>
      <c r="H977" s="135"/>
      <c r="I977" s="108"/>
      <c r="J977" s="136"/>
      <c r="K977" s="136"/>
      <c r="L977" s="108" t="s">
        <v>1241</v>
      </c>
      <c r="M977" s="137">
        <v>108.63958621</v>
      </c>
      <c r="N977" s="137">
        <v>18.87549671</v>
      </c>
      <c r="O977" s="113">
        <v>12.615963350411963</v>
      </c>
      <c r="P977" s="122">
        <v>-0.31599500000000003</v>
      </c>
      <c r="Q977" s="12"/>
    </row>
    <row r="978" spans="1:36">
      <c r="D978" s="108"/>
      <c r="E978" s="135"/>
      <c r="F978" s="135"/>
      <c r="G978" s="135"/>
      <c r="H978" s="135"/>
      <c r="I978" s="108"/>
      <c r="J978" s="136"/>
      <c r="K978" s="136"/>
      <c r="L978" s="108" t="s">
        <v>1242</v>
      </c>
      <c r="M978" s="137">
        <v>108.63957566000001</v>
      </c>
      <c r="N978" s="137">
        <v>18.875503340000002</v>
      </c>
      <c r="O978" s="113">
        <v>13.94681855339541</v>
      </c>
      <c r="P978" s="122">
        <v>-0.55899499999999991</v>
      </c>
      <c r="Q978" s="12"/>
    </row>
    <row r="979" spans="1:36">
      <c r="D979" s="108"/>
      <c r="E979" s="135"/>
      <c r="F979" s="135"/>
      <c r="G979" s="135"/>
      <c r="H979" s="135"/>
      <c r="I979" s="108"/>
      <c r="J979" s="136"/>
      <c r="K979" s="136"/>
      <c r="L979" s="108" t="s">
        <v>1243</v>
      </c>
      <c r="M979" s="137">
        <v>108.63956467</v>
      </c>
      <c r="N979" s="137">
        <v>18.875512069999999</v>
      </c>
      <c r="O979" s="113">
        <v>15.449947129290887</v>
      </c>
      <c r="P979" s="122">
        <v>-0.68599499999999991</v>
      </c>
      <c r="Q979" s="12"/>
    </row>
    <row r="980" spans="1:36">
      <c r="D980" s="108"/>
      <c r="E980" s="138"/>
      <c r="F980" s="135"/>
      <c r="G980" s="135"/>
      <c r="H980" s="135"/>
      <c r="I980" s="108"/>
      <c r="J980" s="136"/>
      <c r="K980" s="136"/>
      <c r="L980" s="108" t="s">
        <v>1244</v>
      </c>
      <c r="M980" s="137">
        <v>108.63955285999999</v>
      </c>
      <c r="N980" s="137">
        <v>18.87551757</v>
      </c>
      <c r="O980" s="113">
        <v>16.8197214784804</v>
      </c>
      <c r="P980" s="122">
        <v>-0.87599500000000008</v>
      </c>
      <c r="Q980" s="12"/>
    </row>
    <row r="981" spans="1:36">
      <c r="D981" s="108"/>
      <c r="E981" s="135"/>
      <c r="F981" s="135"/>
      <c r="G981" s="135"/>
      <c r="H981" s="135"/>
      <c r="I981" s="108"/>
      <c r="J981" s="136"/>
      <c r="K981" s="136"/>
      <c r="L981" s="108" t="s">
        <v>1245</v>
      </c>
      <c r="M981" s="137">
        <v>108.63953911999999</v>
      </c>
      <c r="N981" s="137">
        <v>18.87552389</v>
      </c>
      <c r="O981" s="113">
        <v>18.409756389282379</v>
      </c>
      <c r="P981" s="122">
        <v>-1.136995</v>
      </c>
      <c r="Q981" s="12"/>
    </row>
    <row r="982" spans="1:36">
      <c r="A982" s="15">
        <v>18</v>
      </c>
      <c r="B982" s="89" t="s">
        <v>49</v>
      </c>
      <c r="C982" s="89" t="s">
        <v>0</v>
      </c>
      <c r="D982" s="108">
        <v>4690070031</v>
      </c>
      <c r="E982" s="135" t="s">
        <v>1227</v>
      </c>
      <c r="F982" s="135" t="s">
        <v>848</v>
      </c>
      <c r="G982" s="135" t="s">
        <v>1228</v>
      </c>
      <c r="H982" s="135" t="s">
        <v>1229</v>
      </c>
      <c r="I982" s="108" t="s">
        <v>1246</v>
      </c>
      <c r="J982" s="136">
        <v>167</v>
      </c>
      <c r="K982" s="136">
        <v>44.95</v>
      </c>
      <c r="L982" s="108" t="s">
        <v>1247</v>
      </c>
      <c r="M982" s="137">
        <v>108.6520903</v>
      </c>
      <c r="N982" s="137">
        <v>18.895902169999999</v>
      </c>
      <c r="O982" s="113">
        <v>0</v>
      </c>
      <c r="P982" s="122">
        <v>1.2830050000000002</v>
      </c>
      <c r="Q982" s="12">
        <v>0.13677169878306092</v>
      </c>
      <c r="R982" s="14">
        <v>0.50509999999999999</v>
      </c>
      <c r="S982" s="12">
        <v>0.98535905311824701</v>
      </c>
      <c r="T982" s="12">
        <v>0.65</v>
      </c>
      <c r="U982" s="12">
        <v>0.22</v>
      </c>
      <c r="V982" s="12">
        <v>1.04</v>
      </c>
      <c r="W982" s="14">
        <v>317</v>
      </c>
      <c r="X982" s="14">
        <v>2.50435828205128</v>
      </c>
      <c r="Y982" s="15">
        <v>1.7342325065753399</v>
      </c>
      <c r="Z982" s="15">
        <v>356</v>
      </c>
      <c r="AA982" s="15" t="s">
        <v>4</v>
      </c>
      <c r="AB982" s="15">
        <v>0.24575466722919501</v>
      </c>
      <c r="AC982" s="16">
        <v>0.73456553599999996</v>
      </c>
      <c r="AD982" s="16">
        <v>3.4732123609999999</v>
      </c>
      <c r="AE982" s="14">
        <v>4.19723187385505</v>
      </c>
      <c r="AF982" s="14">
        <v>2.3674748124021598</v>
      </c>
      <c r="AG982" s="15">
        <v>7.7126605000000001</v>
      </c>
      <c r="AH982" s="15">
        <v>0.59666903266678295</v>
      </c>
      <c r="AI982" s="15">
        <v>0.531995106</v>
      </c>
      <c r="AJ982" s="15">
        <v>3.267713079</v>
      </c>
    </row>
    <row r="983" spans="1:36">
      <c r="D983" s="108"/>
      <c r="E983" s="135"/>
      <c r="F983" s="135"/>
      <c r="G983" s="135"/>
      <c r="H983" s="135"/>
      <c r="I983" s="108"/>
      <c r="J983" s="136"/>
      <c r="K983" s="136"/>
      <c r="L983" s="108" t="s">
        <v>1248</v>
      </c>
      <c r="M983" s="137">
        <v>108.65207277</v>
      </c>
      <c r="N983" s="137">
        <v>18.89590501</v>
      </c>
      <c r="O983" s="113">
        <v>1.8681747221554197</v>
      </c>
      <c r="P983" s="122">
        <v>1.1240049999999999</v>
      </c>
      <c r="Q983" s="12"/>
    </row>
    <row r="984" spans="1:36">
      <c r="D984" s="108"/>
      <c r="E984" s="135"/>
      <c r="F984" s="135"/>
      <c r="G984" s="135"/>
      <c r="H984" s="135"/>
      <c r="I984" s="108"/>
      <c r="J984" s="136"/>
      <c r="K984" s="136"/>
      <c r="L984" s="108" t="s">
        <v>1249</v>
      </c>
      <c r="M984" s="137">
        <v>108.65205607</v>
      </c>
      <c r="N984" s="137">
        <v>18.895908439999999</v>
      </c>
      <c r="O984" s="113">
        <v>3.6671666334307247</v>
      </c>
      <c r="P984" s="122">
        <v>1.0380050000000001</v>
      </c>
      <c r="Q984" s="12"/>
    </row>
    <row r="985" spans="1:36">
      <c r="D985" s="108"/>
      <c r="E985" s="135"/>
      <c r="F985" s="135"/>
      <c r="G985" s="135"/>
      <c r="H985" s="135"/>
      <c r="I985" s="108"/>
      <c r="J985" s="136"/>
      <c r="K985" s="136"/>
      <c r="L985" s="108" t="s">
        <v>1250</v>
      </c>
      <c r="M985" s="137">
        <v>108.65204183</v>
      </c>
      <c r="N985" s="137">
        <v>18.895911559999998</v>
      </c>
      <c r="O985" s="113">
        <v>5.2072911116882814</v>
      </c>
      <c r="P985" s="122">
        <v>0.84400500000000001</v>
      </c>
      <c r="Q985" s="12"/>
    </row>
    <row r="986" spans="1:36">
      <c r="D986" s="108"/>
      <c r="E986" s="135"/>
      <c r="F986" s="135"/>
      <c r="G986" s="135"/>
      <c r="H986" s="135"/>
      <c r="I986" s="108"/>
      <c r="J986" s="136"/>
      <c r="K986" s="136"/>
      <c r="L986" s="108" t="s">
        <v>1251</v>
      </c>
      <c r="M986" s="137">
        <v>108.65203339</v>
      </c>
      <c r="N986" s="137">
        <v>18.89591351</v>
      </c>
      <c r="O986" s="113">
        <v>6.1229105875178895</v>
      </c>
      <c r="P986" s="122">
        <v>0.65100500000000006</v>
      </c>
      <c r="Q986" s="12"/>
    </row>
    <row r="987" spans="1:36">
      <c r="D987" s="108"/>
      <c r="E987" s="135"/>
      <c r="F987" s="135"/>
      <c r="G987" s="135"/>
      <c r="H987" s="135"/>
      <c r="I987" s="108"/>
      <c r="J987" s="136"/>
      <c r="K987" s="136"/>
      <c r="L987" s="108" t="s">
        <v>1252</v>
      </c>
      <c r="M987" s="137">
        <v>108.65202322</v>
      </c>
      <c r="N987" s="137">
        <v>18.895916679999999</v>
      </c>
      <c r="O987" s="113">
        <v>7.2466392100585288</v>
      </c>
      <c r="P987" s="122">
        <v>0.44700499999999999</v>
      </c>
      <c r="Q987" s="12"/>
    </row>
    <row r="988" spans="1:36">
      <c r="D988" s="108"/>
      <c r="E988" s="135"/>
      <c r="F988" s="135"/>
      <c r="G988" s="135"/>
      <c r="H988" s="135"/>
      <c r="I988" s="108"/>
      <c r="J988" s="136"/>
      <c r="K988" s="136"/>
      <c r="L988" s="108" t="s">
        <v>1253</v>
      </c>
      <c r="M988" s="137">
        <v>108.652013</v>
      </c>
      <c r="N988" s="137">
        <v>18.895919979999999</v>
      </c>
      <c r="O988" s="113">
        <v>8.3792239876249788</v>
      </c>
      <c r="P988" s="122">
        <v>0.25700500000000004</v>
      </c>
      <c r="Q988" s="12"/>
    </row>
    <row r="989" spans="1:36">
      <c r="D989" s="108"/>
      <c r="E989" s="135"/>
      <c r="F989" s="135"/>
      <c r="G989" s="135"/>
      <c r="H989" s="135"/>
      <c r="I989" s="108"/>
      <c r="J989" s="136"/>
      <c r="K989" s="136"/>
      <c r="L989" s="108" t="s">
        <v>1254</v>
      </c>
      <c r="M989" s="137">
        <v>108.65200093999999</v>
      </c>
      <c r="N989" s="137">
        <v>18.895922169999999</v>
      </c>
      <c r="O989" s="113">
        <v>9.6715927478984121</v>
      </c>
      <c r="P989" s="122">
        <v>8.1004999999999994E-2</v>
      </c>
      <c r="Q989" s="12"/>
    </row>
    <row r="990" spans="1:36">
      <c r="D990" s="108"/>
      <c r="E990" s="135"/>
      <c r="F990" s="135"/>
      <c r="G990" s="135"/>
      <c r="H990" s="135"/>
      <c r="I990" s="108"/>
      <c r="J990" s="136"/>
      <c r="K990" s="136"/>
      <c r="L990" s="108" t="s">
        <v>1255</v>
      </c>
      <c r="M990" s="137">
        <v>108.6519899</v>
      </c>
      <c r="N990" s="137">
        <v>18.895924839999999</v>
      </c>
      <c r="O990" s="113">
        <v>10.871814889585185</v>
      </c>
      <c r="P990" s="122">
        <v>-0.11299499999999996</v>
      </c>
      <c r="Q990" s="12"/>
    </row>
    <row r="991" spans="1:36">
      <c r="D991" s="108"/>
      <c r="E991" s="135"/>
      <c r="F991" s="135"/>
      <c r="G991" s="135"/>
      <c r="H991" s="135"/>
      <c r="I991" s="108"/>
      <c r="J991" s="136"/>
      <c r="K991" s="136"/>
      <c r="L991" s="108" t="s">
        <v>1256</v>
      </c>
      <c r="M991" s="137">
        <v>108.65198599</v>
      </c>
      <c r="N991" s="137">
        <v>18.895924879999999</v>
      </c>
      <c r="O991" s="113">
        <v>11.272704872405992</v>
      </c>
      <c r="P991" s="122">
        <v>-0.16999500000000001</v>
      </c>
      <c r="Q991" s="12"/>
    </row>
    <row r="992" spans="1:36">
      <c r="D992" s="108"/>
      <c r="E992" s="135"/>
      <c r="F992" s="135"/>
      <c r="G992" s="135"/>
      <c r="H992" s="135"/>
      <c r="I992" s="108"/>
      <c r="J992" s="136"/>
      <c r="K992" s="136"/>
      <c r="L992" s="108" t="s">
        <v>1257</v>
      </c>
      <c r="M992" s="137">
        <v>108.65197356</v>
      </c>
      <c r="N992" s="137">
        <v>18.895918170000002</v>
      </c>
      <c r="O992" s="113">
        <v>12.382399257095155</v>
      </c>
      <c r="P992" s="122">
        <v>-0.31599500000000003</v>
      </c>
      <c r="Q992" s="12"/>
    </row>
    <row r="993" spans="1:36">
      <c r="D993" s="108"/>
      <c r="E993" s="135"/>
      <c r="F993" s="135"/>
      <c r="G993" s="135"/>
      <c r="H993" s="135"/>
      <c r="I993" s="108"/>
      <c r="J993" s="136"/>
      <c r="K993" s="136"/>
      <c r="L993" s="108" t="s">
        <v>1258</v>
      </c>
      <c r="M993" s="137">
        <v>108.65196433</v>
      </c>
      <c r="N993" s="137">
        <v>18.89592141</v>
      </c>
      <c r="O993" s="113">
        <v>13.409015951876906</v>
      </c>
      <c r="P993" s="122">
        <v>-0.51399499999999998</v>
      </c>
      <c r="Q993" s="12"/>
    </row>
    <row r="994" spans="1:36">
      <c r="D994" s="108"/>
      <c r="E994" s="135"/>
      <c r="F994" s="135"/>
      <c r="G994" s="135"/>
      <c r="H994" s="135"/>
      <c r="I994" s="108"/>
      <c r="J994" s="136"/>
      <c r="K994" s="136"/>
      <c r="L994" s="108" t="s">
        <v>1259</v>
      </c>
      <c r="M994" s="137">
        <v>108.65195473</v>
      </c>
      <c r="N994" s="137">
        <v>18.89592704</v>
      </c>
      <c r="O994" s="113">
        <v>14.532858977358575</v>
      </c>
      <c r="P994" s="122">
        <v>-0.69299500000000003</v>
      </c>
      <c r="Q994" s="12"/>
    </row>
    <row r="995" spans="1:36">
      <c r="D995" s="108"/>
      <c r="E995" s="135"/>
      <c r="F995" s="135"/>
      <c r="G995" s="135"/>
      <c r="H995" s="135"/>
      <c r="I995" s="108"/>
      <c r="J995" s="136"/>
      <c r="K995" s="136"/>
      <c r="L995" s="108" t="s">
        <v>1260</v>
      </c>
      <c r="M995" s="137">
        <v>108.65194001</v>
      </c>
      <c r="N995" s="137">
        <v>18.8959297</v>
      </c>
      <c r="O995" s="113">
        <v>16.10983214786064</v>
      </c>
      <c r="P995" s="122">
        <v>-0.86799500000000007</v>
      </c>
      <c r="Q995" s="12"/>
    </row>
    <row r="996" spans="1:36">
      <c r="D996" s="108"/>
      <c r="E996" s="135"/>
      <c r="F996" s="135"/>
      <c r="G996" s="135"/>
      <c r="H996" s="135"/>
      <c r="I996" s="108"/>
      <c r="J996" s="136"/>
      <c r="K996" s="136"/>
      <c r="L996" s="108" t="s">
        <v>1261</v>
      </c>
      <c r="M996" s="137">
        <v>108.65192955000001</v>
      </c>
      <c r="N996" s="137">
        <v>18.895933419999999</v>
      </c>
      <c r="O996" s="113">
        <v>17.276966075767252</v>
      </c>
      <c r="P996" s="122">
        <v>-1.079995</v>
      </c>
      <c r="Q996" s="12"/>
    </row>
    <row r="997" spans="1:36">
      <c r="A997" s="15">
        <v>20</v>
      </c>
      <c r="B997" s="89" t="s">
        <v>49</v>
      </c>
      <c r="C997" s="89" t="s">
        <v>0</v>
      </c>
      <c r="D997" s="108">
        <v>4690260071</v>
      </c>
      <c r="E997" s="135" t="s">
        <v>1262</v>
      </c>
      <c r="F997" s="135" t="s">
        <v>848</v>
      </c>
      <c r="G997" s="135" t="s">
        <v>1263</v>
      </c>
      <c r="H997" s="135" t="s">
        <v>1264</v>
      </c>
      <c r="I997" s="108" t="s">
        <v>1265</v>
      </c>
      <c r="J997" s="136">
        <v>130</v>
      </c>
      <c r="K997" s="136">
        <v>118.93</v>
      </c>
      <c r="L997" s="108" t="s">
        <v>1266</v>
      </c>
      <c r="M997" s="137">
        <v>108.81667379</v>
      </c>
      <c r="N997" s="137">
        <v>19.438151739999999</v>
      </c>
      <c r="O997" s="113">
        <v>0</v>
      </c>
      <c r="P997" s="122">
        <v>1.805005</v>
      </c>
      <c r="Q997" s="12">
        <v>8.8181568083646078E-2</v>
      </c>
      <c r="R997" s="14">
        <v>0.53849999999999998</v>
      </c>
      <c r="S997" s="12">
        <v>0.89298175011787995</v>
      </c>
      <c r="T997" s="12">
        <v>0.64</v>
      </c>
      <c r="U997" s="12">
        <v>0.01</v>
      </c>
      <c r="V997" s="12">
        <v>1</v>
      </c>
      <c r="W997" s="14">
        <v>321</v>
      </c>
      <c r="X997" s="14">
        <v>3.2172737037036998</v>
      </c>
      <c r="Y997" s="15">
        <v>2.1867045504109601</v>
      </c>
      <c r="Z997" s="15">
        <v>23</v>
      </c>
      <c r="AA997" s="15" t="s">
        <v>3</v>
      </c>
      <c r="AB997" s="15">
        <v>0.24385613331927</v>
      </c>
      <c r="AC997" s="16">
        <v>0.42488957599999999</v>
      </c>
      <c r="AD997" s="16">
        <v>2.949472621</v>
      </c>
      <c r="AE997" s="14">
        <v>5.4502145175276997</v>
      </c>
      <c r="AF997" s="14">
        <v>2.23022380155918</v>
      </c>
      <c r="AG997" s="15">
        <v>8.2691424999999992</v>
      </c>
      <c r="AH997" s="15">
        <v>0.59030221532694904</v>
      </c>
      <c r="AI997" s="15">
        <v>0.53036272500000003</v>
      </c>
      <c r="AJ997" s="15">
        <v>3.2008512389999999</v>
      </c>
    </row>
    <row r="998" spans="1:36">
      <c r="D998" s="108"/>
      <c r="E998" s="135"/>
      <c r="F998" s="135"/>
      <c r="G998" s="135"/>
      <c r="H998" s="135"/>
      <c r="I998" s="108"/>
      <c r="J998" s="136"/>
      <c r="K998" s="136"/>
      <c r="L998" s="108" t="s">
        <v>1267</v>
      </c>
      <c r="M998" s="137">
        <v>108.81665352</v>
      </c>
      <c r="N998" s="137">
        <v>19.43818023</v>
      </c>
      <c r="O998" s="113">
        <v>3.7875140267399132</v>
      </c>
      <c r="P998" s="122">
        <v>1.4070049999999998</v>
      </c>
      <c r="Q998" s="12"/>
    </row>
    <row r="999" spans="1:36">
      <c r="D999" s="108"/>
      <c r="E999" s="135"/>
      <c r="F999" s="135"/>
      <c r="G999" s="135"/>
      <c r="H999" s="135"/>
      <c r="I999" s="108"/>
      <c r="J999" s="136"/>
      <c r="K999" s="136"/>
      <c r="L999" s="108" t="s">
        <v>1268</v>
      </c>
      <c r="M999" s="137">
        <v>108.81664735</v>
      </c>
      <c r="N999" s="137">
        <v>19.438186600000002</v>
      </c>
      <c r="O999" s="113">
        <v>4.7434703804239433</v>
      </c>
      <c r="P999" s="122">
        <v>1.3300049999999999</v>
      </c>
      <c r="Q999" s="12"/>
    </row>
    <row r="1000" spans="1:36">
      <c r="D1000" s="108"/>
      <c r="E1000" s="135"/>
      <c r="F1000" s="135"/>
      <c r="G1000" s="135"/>
      <c r="H1000" s="135"/>
      <c r="I1000" s="108"/>
      <c r="J1000" s="136"/>
      <c r="K1000" s="136"/>
      <c r="L1000" s="108" t="s">
        <v>1269</v>
      </c>
      <c r="M1000" s="137">
        <v>108.81663272999999</v>
      </c>
      <c r="N1000" s="137">
        <v>19.43820062</v>
      </c>
      <c r="O1000" s="113">
        <v>6.9173850079601635</v>
      </c>
      <c r="P1000" s="122">
        <v>1.1080049999999999</v>
      </c>
      <c r="Q1000" s="12"/>
    </row>
    <row r="1001" spans="1:36">
      <c r="D1001" s="108"/>
      <c r="E1001" s="135"/>
      <c r="F1001" s="135"/>
      <c r="G1001" s="135"/>
      <c r="H1001" s="135"/>
      <c r="I1001" s="108"/>
      <c r="J1001" s="136"/>
      <c r="K1001" s="136"/>
      <c r="L1001" s="108" t="s">
        <v>1270</v>
      </c>
      <c r="M1001" s="137">
        <v>108.81662363</v>
      </c>
      <c r="N1001" s="137">
        <v>19.438215700000001</v>
      </c>
      <c r="O1001" s="113">
        <v>8.8147150285388562</v>
      </c>
      <c r="P1001" s="122">
        <v>0.94300499999999998</v>
      </c>
      <c r="Q1001" s="12"/>
    </row>
    <row r="1002" spans="1:36">
      <c r="D1002" s="108"/>
      <c r="E1002" s="135"/>
      <c r="F1002" s="135"/>
      <c r="G1002" s="135"/>
      <c r="H1002" s="135"/>
      <c r="I1002" s="108"/>
      <c r="J1002" s="136"/>
      <c r="K1002" s="136"/>
      <c r="L1002" s="108" t="s">
        <v>1271</v>
      </c>
      <c r="M1002" s="137">
        <v>108.81661166000001</v>
      </c>
      <c r="N1002" s="137">
        <v>19.438227999999999</v>
      </c>
      <c r="O1002" s="113">
        <v>10.664483345240185</v>
      </c>
      <c r="P1002" s="122">
        <v>0.81000499999999998</v>
      </c>
      <c r="Q1002" s="12"/>
    </row>
    <row r="1003" spans="1:36">
      <c r="D1003" s="108"/>
      <c r="E1003" s="135"/>
      <c r="F1003" s="135"/>
      <c r="G1003" s="135"/>
      <c r="H1003" s="135"/>
      <c r="I1003" s="108"/>
      <c r="J1003" s="136"/>
      <c r="K1003" s="136"/>
      <c r="L1003" s="108" t="s">
        <v>1272</v>
      </c>
      <c r="M1003" s="137">
        <v>108.81659983</v>
      </c>
      <c r="N1003" s="137">
        <v>19.438231760000001</v>
      </c>
      <c r="O1003" s="113">
        <v>11.777347895594716</v>
      </c>
      <c r="P1003" s="122">
        <v>0.69600499999999998</v>
      </c>
      <c r="Q1003" s="12"/>
    </row>
    <row r="1004" spans="1:36">
      <c r="D1004" s="108"/>
      <c r="E1004" s="135"/>
      <c r="F1004" s="135"/>
      <c r="G1004" s="135"/>
      <c r="H1004" s="135"/>
      <c r="I1004" s="108"/>
      <c r="J1004" s="136"/>
      <c r="K1004" s="136"/>
      <c r="L1004" s="108" t="s">
        <v>1273</v>
      </c>
      <c r="M1004" s="137">
        <v>108.81659078</v>
      </c>
      <c r="N1004" s="137">
        <v>19.43824008</v>
      </c>
      <c r="O1004" s="113">
        <v>13.093478177571953</v>
      </c>
      <c r="P1004" s="122">
        <v>0.59800500000000001</v>
      </c>
      <c r="Q1004" s="12"/>
    </row>
    <row r="1005" spans="1:36">
      <c r="D1005" s="108"/>
      <c r="E1005" s="135"/>
      <c r="F1005" s="135"/>
      <c r="G1005" s="135"/>
      <c r="H1005" s="135"/>
      <c r="I1005" s="108"/>
      <c r="J1005" s="136"/>
      <c r="K1005" s="136"/>
      <c r="L1005" s="108" t="s">
        <v>1274</v>
      </c>
      <c r="M1005" s="137">
        <v>108.8165784</v>
      </c>
      <c r="N1005" s="137">
        <v>19.43825069</v>
      </c>
      <c r="O1005" s="113">
        <v>14.829265480921364</v>
      </c>
      <c r="P1005" s="122">
        <v>0.50600499999999993</v>
      </c>
      <c r="Q1005" s="12"/>
    </row>
    <row r="1006" spans="1:36">
      <c r="D1006" s="108"/>
      <c r="E1006" s="135"/>
      <c r="F1006" s="135"/>
      <c r="G1006" s="135"/>
      <c r="H1006" s="135"/>
      <c r="I1006" s="108"/>
      <c r="J1006" s="136"/>
      <c r="K1006" s="136"/>
      <c r="L1006" s="108" t="s">
        <v>1275</v>
      </c>
      <c r="M1006" s="137">
        <v>108.81657007</v>
      </c>
      <c r="N1006" s="137">
        <v>19.438257199999999</v>
      </c>
      <c r="O1006" s="113">
        <v>15.944375117783295</v>
      </c>
      <c r="P1006" s="122">
        <v>0.39900499999999994</v>
      </c>
      <c r="Q1006" s="12"/>
    </row>
    <row r="1007" spans="1:36">
      <c r="A1007" s="15">
        <v>20</v>
      </c>
      <c r="B1007" s="89" t="s">
        <v>49</v>
      </c>
      <c r="C1007" s="89" t="s">
        <v>0</v>
      </c>
      <c r="D1007" s="108">
        <v>4690260071</v>
      </c>
      <c r="E1007" s="135" t="s">
        <v>1262</v>
      </c>
      <c r="F1007" s="135" t="s">
        <v>848</v>
      </c>
      <c r="G1007" s="135" t="s">
        <v>1263</v>
      </c>
      <c r="H1007" s="135" t="s">
        <v>1264</v>
      </c>
      <c r="I1007" s="108" t="s">
        <v>1276</v>
      </c>
      <c r="J1007" s="136">
        <v>126</v>
      </c>
      <c r="K1007" s="136">
        <v>43.24</v>
      </c>
      <c r="L1007" s="108" t="s">
        <v>1277</v>
      </c>
      <c r="M1007" s="137">
        <v>108.86968277</v>
      </c>
      <c r="N1007" s="137">
        <v>19.458077100000001</v>
      </c>
      <c r="O1007" s="113">
        <v>0</v>
      </c>
      <c r="P1007" s="122">
        <v>1.738005</v>
      </c>
      <c r="Q1007" s="12">
        <v>0.10060010786537614</v>
      </c>
      <c r="R1007" s="14">
        <v>0.51700000000000002</v>
      </c>
      <c r="S1007" s="12">
        <v>0.95176381434715196</v>
      </c>
      <c r="T1007" s="12">
        <v>0.38</v>
      </c>
      <c r="U1007" s="12">
        <v>0.09</v>
      </c>
      <c r="V1007" s="12">
        <v>1.1200000000000001</v>
      </c>
      <c r="W1007" s="14">
        <v>322</v>
      </c>
      <c r="X1007" s="14">
        <v>3.3225662962963001</v>
      </c>
      <c r="Y1007" s="15">
        <v>2.2635538400000002</v>
      </c>
      <c r="Z1007" s="15">
        <v>243</v>
      </c>
      <c r="AA1007" s="15" t="s">
        <v>650</v>
      </c>
      <c r="AB1007" s="15">
        <v>0.25419259571775099</v>
      </c>
      <c r="AC1007" s="16">
        <v>0.377712033</v>
      </c>
      <c r="AD1007" s="16">
        <v>3.1119752279999999</v>
      </c>
      <c r="AE1007" s="14">
        <v>6.1500679510495404</v>
      </c>
      <c r="AF1007" s="14">
        <v>2.15562831418038</v>
      </c>
      <c r="AG1007" s="15">
        <v>7.9132350000000002</v>
      </c>
      <c r="AH1007" s="15">
        <v>0.54024871314296496</v>
      </c>
      <c r="AI1007" s="15">
        <v>0.477278641</v>
      </c>
      <c r="AJ1007" s="15">
        <v>3.167129332</v>
      </c>
    </row>
    <row r="1008" spans="1:36">
      <c r="D1008" s="108"/>
      <c r="E1008" s="135"/>
      <c r="F1008" s="135"/>
      <c r="G1008" s="135"/>
      <c r="H1008" s="135"/>
      <c r="I1008" s="108"/>
      <c r="J1008" s="136"/>
      <c r="K1008" s="136"/>
      <c r="L1008" s="108" t="s">
        <v>1278</v>
      </c>
      <c r="M1008" s="137">
        <v>108.86967662000001</v>
      </c>
      <c r="N1008" s="137">
        <v>19.45808203</v>
      </c>
      <c r="O1008" s="113">
        <v>0.81274804983820559</v>
      </c>
      <c r="P1008" s="122">
        <v>1.639005</v>
      </c>
      <c r="Q1008" s="12"/>
    </row>
    <row r="1009" spans="1:36">
      <c r="D1009" s="108"/>
      <c r="E1009" s="135"/>
      <c r="F1009" s="135"/>
      <c r="G1009" s="135"/>
      <c r="H1009" s="135"/>
      <c r="I1009" s="108"/>
      <c r="J1009" s="136"/>
      <c r="K1009" s="136"/>
      <c r="L1009" s="108" t="s">
        <v>1279</v>
      </c>
      <c r="M1009" s="137">
        <v>108.86967179</v>
      </c>
      <c r="N1009" s="137">
        <v>19.458086789999999</v>
      </c>
      <c r="O1009" s="113">
        <v>1.5336842174981058</v>
      </c>
      <c r="P1009" s="122">
        <v>1.5320050000000001</v>
      </c>
      <c r="Q1009" s="12"/>
    </row>
    <row r="1010" spans="1:36">
      <c r="D1010" s="108"/>
      <c r="E1010" s="135"/>
      <c r="F1010" s="135"/>
      <c r="G1010" s="135"/>
      <c r="H1010" s="135"/>
      <c r="I1010" s="108"/>
      <c r="J1010" s="136"/>
      <c r="K1010" s="136"/>
      <c r="L1010" s="108" t="s">
        <v>1280</v>
      </c>
      <c r="M1010" s="137">
        <v>108.86966427</v>
      </c>
      <c r="N1010" s="137">
        <v>19.458092400000002</v>
      </c>
      <c r="O1010" s="113">
        <v>2.4926159928123965</v>
      </c>
      <c r="P1010" s="122">
        <v>1.4370050000000001</v>
      </c>
      <c r="Q1010" s="12"/>
    </row>
    <row r="1011" spans="1:36">
      <c r="D1011" s="108"/>
      <c r="E1011" s="135"/>
      <c r="F1011" s="135"/>
      <c r="G1011" s="135"/>
      <c r="H1011" s="135"/>
      <c r="I1011" s="108"/>
      <c r="J1011" s="136"/>
      <c r="K1011" s="136"/>
      <c r="L1011" s="108" t="s">
        <v>1281</v>
      </c>
      <c r="M1011" s="137">
        <v>108.86965565</v>
      </c>
      <c r="N1011" s="137">
        <v>19.458098459999999</v>
      </c>
      <c r="O1011" s="113">
        <v>3.5612915926587405</v>
      </c>
      <c r="P1011" s="122">
        <v>1.3120050000000001</v>
      </c>
      <c r="Q1011" s="12"/>
    </row>
    <row r="1012" spans="1:36">
      <c r="D1012" s="108"/>
      <c r="E1012" s="135"/>
      <c r="F1012" s="135"/>
      <c r="G1012" s="135"/>
      <c r="H1012" s="135"/>
      <c r="I1012" s="108"/>
      <c r="J1012" s="136"/>
      <c r="K1012" s="136"/>
      <c r="L1012" s="108" t="s">
        <v>1282</v>
      </c>
      <c r="M1012" s="137">
        <v>108.86964517</v>
      </c>
      <c r="N1012" s="137">
        <v>19.458106350000001</v>
      </c>
      <c r="O1012" s="113">
        <v>4.9106915946234579</v>
      </c>
      <c r="P1012" s="122">
        <v>1.1570049999999998</v>
      </c>
      <c r="Q1012" s="12"/>
    </row>
    <row r="1013" spans="1:36">
      <c r="D1013" s="108"/>
      <c r="E1013" s="135"/>
      <c r="F1013" s="135"/>
      <c r="G1013" s="135"/>
      <c r="H1013" s="135"/>
      <c r="I1013" s="108"/>
      <c r="J1013" s="136"/>
      <c r="K1013" s="136"/>
      <c r="L1013" s="108" t="s">
        <v>1283</v>
      </c>
      <c r="M1013" s="137">
        <v>108.86963479000001</v>
      </c>
      <c r="N1013" s="137">
        <v>19.458115970000001</v>
      </c>
      <c r="O1013" s="113">
        <v>6.411523940542331</v>
      </c>
      <c r="P1013" s="122">
        <v>1.093005</v>
      </c>
      <c r="Q1013" s="12"/>
    </row>
    <row r="1014" spans="1:36">
      <c r="A1014" s="15">
        <v>23</v>
      </c>
      <c r="B1014" s="89" t="s">
        <v>49</v>
      </c>
      <c r="C1014" s="89" t="s">
        <v>0</v>
      </c>
      <c r="D1014" s="108">
        <v>4690240121</v>
      </c>
      <c r="E1014" s="135" t="s">
        <v>1284</v>
      </c>
      <c r="F1014" s="135" t="s">
        <v>848</v>
      </c>
      <c r="G1014" s="135" t="s">
        <v>1285</v>
      </c>
      <c r="H1014" s="135" t="s">
        <v>1286</v>
      </c>
      <c r="I1014" s="108" t="s">
        <v>1287</v>
      </c>
      <c r="J1014" s="136">
        <v>42</v>
      </c>
      <c r="K1014" s="136">
        <v>51.99</v>
      </c>
      <c r="L1014" s="108" t="s">
        <v>1288</v>
      </c>
      <c r="M1014" s="137">
        <v>109.75341433</v>
      </c>
      <c r="N1014" s="137">
        <v>19.970446280000001</v>
      </c>
      <c r="O1014" s="113">
        <v>0</v>
      </c>
      <c r="P1014" s="122">
        <v>1.7550049999999999</v>
      </c>
      <c r="Q1014" s="12">
        <v>4.8602141743961373E-2</v>
      </c>
      <c r="R1014" s="14">
        <v>1.7363999999999999</v>
      </c>
      <c r="S1014" s="12">
        <v>-0.79609932770343195</v>
      </c>
      <c r="T1014" s="12">
        <v>1.01</v>
      </c>
      <c r="U1014" s="12">
        <v>0.06</v>
      </c>
      <c r="V1014" s="12">
        <v>0.83</v>
      </c>
      <c r="W1014" s="14">
        <v>333</v>
      </c>
      <c r="X1014" s="14">
        <v>3.1259535327635302</v>
      </c>
      <c r="Y1014" s="15">
        <v>2.11846333424658</v>
      </c>
      <c r="Z1014" s="15">
        <v>67</v>
      </c>
      <c r="AA1014" s="15" t="s">
        <v>88</v>
      </c>
      <c r="AB1014" s="15">
        <v>0.43022887881025201</v>
      </c>
      <c r="AC1014" s="16">
        <v>0.215218044</v>
      </c>
      <c r="AD1014" s="16">
        <v>3.0028067420000002</v>
      </c>
      <c r="AE1014" s="14">
        <v>9.0422659564482704</v>
      </c>
      <c r="AF1014" s="14">
        <v>0.44927994778534502</v>
      </c>
      <c r="AG1014" s="15">
        <v>24.584320000000002</v>
      </c>
      <c r="AH1014" s="15">
        <v>0.34570466604494599</v>
      </c>
      <c r="AI1014" s="15">
        <v>0.27477629999999997</v>
      </c>
      <c r="AJ1014" s="15">
        <v>3.1298967090000001</v>
      </c>
    </row>
    <row r="1015" spans="1:36">
      <c r="D1015" s="108"/>
      <c r="E1015" s="135"/>
      <c r="F1015" s="135"/>
      <c r="G1015" s="135"/>
      <c r="H1015" s="135"/>
      <c r="I1015" s="108"/>
      <c r="J1015" s="136"/>
      <c r="K1015" s="136"/>
      <c r="L1015" s="108" t="s">
        <v>1289</v>
      </c>
      <c r="M1015" s="137">
        <v>109.75342735</v>
      </c>
      <c r="N1015" s="137">
        <v>19.970465010000002</v>
      </c>
      <c r="O1015" s="113">
        <v>2.4804018707044015</v>
      </c>
      <c r="P1015" s="122">
        <v>1.4110050000000001</v>
      </c>
      <c r="Q1015" s="12"/>
    </row>
    <row r="1016" spans="1:36">
      <c r="D1016" s="108"/>
      <c r="E1016" s="135"/>
      <c r="F1016" s="135"/>
      <c r="G1016" s="135"/>
      <c r="H1016" s="135"/>
      <c r="I1016" s="108"/>
      <c r="J1016" s="136"/>
      <c r="K1016" s="136"/>
      <c r="L1016" s="108" t="s">
        <v>1290</v>
      </c>
      <c r="M1016" s="137">
        <v>109.75343383000001</v>
      </c>
      <c r="N1016" s="137">
        <v>19.970471629999999</v>
      </c>
      <c r="O1016" s="113">
        <v>3.462477453013399</v>
      </c>
      <c r="P1016" s="122">
        <v>1.2780050000000001</v>
      </c>
      <c r="Q1016" s="12"/>
    </row>
    <row r="1017" spans="1:36">
      <c r="D1017" s="108"/>
      <c r="E1017" s="135"/>
      <c r="F1017" s="135"/>
      <c r="G1017" s="135"/>
      <c r="H1017" s="135"/>
      <c r="I1017" s="108"/>
      <c r="J1017" s="136"/>
      <c r="K1017" s="136"/>
      <c r="L1017" s="108" t="s">
        <v>1291</v>
      </c>
      <c r="M1017" s="137">
        <v>109.75345159</v>
      </c>
      <c r="N1017" s="137">
        <v>19.970487859999999</v>
      </c>
      <c r="O1017" s="113">
        <v>5.9837067806980144</v>
      </c>
      <c r="P1017" s="122">
        <v>1.0760050000000001</v>
      </c>
      <c r="Q1017" s="12"/>
    </row>
    <row r="1018" spans="1:36">
      <c r="D1018" s="108"/>
      <c r="E1018" s="138"/>
      <c r="F1018" s="135"/>
      <c r="G1018" s="135"/>
      <c r="H1018" s="135"/>
      <c r="I1018" s="108"/>
      <c r="J1018" s="136"/>
      <c r="K1018" s="136"/>
      <c r="L1018" s="108" t="s">
        <v>1292</v>
      </c>
      <c r="M1018" s="137">
        <v>109.75347006</v>
      </c>
      <c r="N1018" s="137">
        <v>19.97049857</v>
      </c>
      <c r="O1018" s="113">
        <v>8.0542608490135663</v>
      </c>
      <c r="P1018" s="122">
        <v>1.045005</v>
      </c>
      <c r="Q1018" s="12"/>
    </row>
    <row r="1019" spans="1:36">
      <c r="D1019" s="108"/>
      <c r="E1019" s="135"/>
      <c r="F1019" s="135"/>
      <c r="G1019" s="135"/>
      <c r="H1019" s="135"/>
      <c r="I1019" s="108"/>
      <c r="J1019" s="136"/>
      <c r="K1019" s="136"/>
      <c r="L1019" s="108" t="s">
        <v>1293</v>
      </c>
      <c r="M1019" s="137">
        <v>109.75350204</v>
      </c>
      <c r="N1019" s="137">
        <v>19.970508450000001</v>
      </c>
      <c r="O1019" s="113">
        <v>10.934055471044559</v>
      </c>
      <c r="P1019" s="122">
        <v>0.99900499999999992</v>
      </c>
      <c r="Q1019" s="12"/>
    </row>
    <row r="1020" spans="1:36">
      <c r="D1020" s="108"/>
      <c r="E1020" s="135"/>
      <c r="F1020" s="135"/>
      <c r="G1020" s="135"/>
      <c r="H1020" s="135"/>
      <c r="I1020" s="108"/>
      <c r="J1020" s="136"/>
      <c r="K1020" s="136"/>
      <c r="L1020" s="108" t="s">
        <v>1294</v>
      </c>
      <c r="M1020" s="137">
        <v>109.75354501</v>
      </c>
      <c r="N1020" s="137">
        <v>19.970516910000001</v>
      </c>
      <c r="O1020" s="113">
        <v>14.56517575854766</v>
      </c>
      <c r="P1020" s="122">
        <v>0.90100500000000006</v>
      </c>
      <c r="Q1020" s="12"/>
    </row>
    <row r="1021" spans="1:36">
      <c r="D1021" s="108"/>
      <c r="E1021" s="135"/>
      <c r="F1021" s="135"/>
      <c r="G1021" s="135"/>
      <c r="H1021" s="135"/>
      <c r="I1021" s="108"/>
      <c r="J1021" s="136"/>
      <c r="K1021" s="136"/>
      <c r="L1021" s="108" t="s">
        <v>1295</v>
      </c>
      <c r="M1021" s="137">
        <v>109.75356579</v>
      </c>
      <c r="N1021" s="137">
        <v>19.970527959999998</v>
      </c>
      <c r="O1021" s="113">
        <v>16.942872026520163</v>
      </c>
      <c r="P1021" s="122">
        <v>0.78900499999999996</v>
      </c>
      <c r="Q1021" s="12"/>
    </row>
    <row r="1022" spans="1:36">
      <c r="D1022" s="108"/>
      <c r="E1022" s="135"/>
      <c r="F1022" s="135"/>
      <c r="G1022" s="135"/>
      <c r="H1022" s="135"/>
      <c r="I1022" s="108"/>
      <c r="J1022" s="136"/>
      <c r="K1022" s="136"/>
      <c r="L1022" s="108" t="s">
        <v>1296</v>
      </c>
      <c r="M1022" s="137">
        <v>109.75358752</v>
      </c>
      <c r="N1022" s="137">
        <v>19.970536630000002</v>
      </c>
      <c r="O1022" s="113">
        <v>19.215304542027994</v>
      </c>
      <c r="P1022" s="122">
        <v>0.72700500000000001</v>
      </c>
      <c r="Q1022" s="12"/>
    </row>
    <row r="1023" spans="1:36">
      <c r="D1023" s="108"/>
      <c r="E1023" s="135"/>
      <c r="F1023" s="135"/>
      <c r="G1023" s="135"/>
      <c r="H1023" s="135"/>
      <c r="I1023" s="108"/>
      <c r="J1023" s="136"/>
      <c r="K1023" s="136"/>
      <c r="L1023" s="108" t="s">
        <v>1297</v>
      </c>
      <c r="M1023" s="137">
        <v>109.75360276000001</v>
      </c>
      <c r="N1023" s="137">
        <v>19.970541990000001</v>
      </c>
      <c r="O1023" s="113">
        <v>20.765481327667118</v>
      </c>
      <c r="P1023" s="122">
        <v>0.69700499999999999</v>
      </c>
      <c r="Q1023" s="12"/>
    </row>
    <row r="1024" spans="1:36">
      <c r="D1024" s="108"/>
      <c r="E1024" s="135"/>
      <c r="F1024" s="135"/>
      <c r="G1024" s="135"/>
      <c r="H1024" s="135"/>
      <c r="I1024" s="108"/>
      <c r="J1024" s="136"/>
      <c r="K1024" s="136"/>
      <c r="L1024" s="108" t="s">
        <v>1298</v>
      </c>
      <c r="M1024" s="137">
        <v>109.75362468</v>
      </c>
      <c r="N1024" s="137">
        <v>19.970551950000001</v>
      </c>
      <c r="O1024" s="113">
        <v>23.182960268318709</v>
      </c>
      <c r="P1024" s="122">
        <v>0.62800500000000004</v>
      </c>
      <c r="Q1024" s="12"/>
    </row>
    <row r="1025" spans="1:36">
      <c r="D1025" s="108"/>
      <c r="E1025" s="135"/>
      <c r="F1025" s="135"/>
      <c r="G1025" s="135"/>
      <c r="H1025" s="135"/>
      <c r="I1025" s="108"/>
      <c r="J1025" s="136"/>
      <c r="K1025" s="136"/>
      <c r="L1025" s="108" t="s">
        <v>1299</v>
      </c>
      <c r="M1025" s="137">
        <v>109.75364352</v>
      </c>
      <c r="N1025" s="137">
        <v>19.970560460000002</v>
      </c>
      <c r="O1025" s="113">
        <v>25.266376252906056</v>
      </c>
      <c r="P1025" s="122">
        <v>0.52700500000000006</v>
      </c>
      <c r="Q1025" s="12"/>
    </row>
    <row r="1026" spans="1:36">
      <c r="A1026" s="15">
        <v>23</v>
      </c>
      <c r="B1026" s="89" t="s">
        <v>49</v>
      </c>
      <c r="C1026" s="89" t="s">
        <v>0</v>
      </c>
      <c r="D1026" s="108">
        <v>4690240121</v>
      </c>
      <c r="E1026" s="135" t="s">
        <v>1284</v>
      </c>
      <c r="F1026" s="135" t="s">
        <v>848</v>
      </c>
      <c r="G1026" s="135" t="s">
        <v>1285</v>
      </c>
      <c r="H1026" s="135" t="s">
        <v>1286</v>
      </c>
      <c r="I1026" s="108" t="s">
        <v>1300</v>
      </c>
      <c r="J1026" s="136">
        <v>94</v>
      </c>
      <c r="K1026" s="136">
        <v>98.29</v>
      </c>
      <c r="L1026" s="108" t="s">
        <v>1301</v>
      </c>
      <c r="M1026" s="137">
        <v>109.77879254</v>
      </c>
      <c r="N1026" s="137">
        <v>19.96491241</v>
      </c>
      <c r="O1026" s="113">
        <v>0</v>
      </c>
      <c r="P1026" s="122">
        <v>1.8060049999999999</v>
      </c>
      <c r="Q1026" s="12">
        <v>3.0528741312382299E-2</v>
      </c>
      <c r="R1026" s="14">
        <v>0.75780000000000003</v>
      </c>
      <c r="S1026" s="12">
        <v>0.40011095504074101</v>
      </c>
      <c r="T1026" s="12">
        <v>0.61</v>
      </c>
      <c r="U1026" s="12">
        <v>0.17</v>
      </c>
      <c r="V1026" s="12">
        <v>1.19</v>
      </c>
      <c r="W1026" s="14">
        <v>333</v>
      </c>
      <c r="X1026" s="14">
        <v>3.1259535327635302</v>
      </c>
      <c r="Y1026" s="15">
        <v>2.11846333424658</v>
      </c>
      <c r="Z1026" s="15">
        <v>67</v>
      </c>
      <c r="AA1026" s="15" t="s">
        <v>88</v>
      </c>
      <c r="AB1026" s="15">
        <v>0.43022887881025201</v>
      </c>
      <c r="AC1026" s="16">
        <v>0.215218044</v>
      </c>
      <c r="AD1026" s="16">
        <v>3.0028067420000002</v>
      </c>
      <c r="AE1026" s="14">
        <v>9.0422659564482704</v>
      </c>
      <c r="AF1026" s="14">
        <v>0.93737838585520705</v>
      </c>
      <c r="AG1026" s="15">
        <v>11.78312</v>
      </c>
      <c r="AH1026" s="15">
        <v>0.34570466604494599</v>
      </c>
      <c r="AI1026" s="15">
        <v>0.27477629999999997</v>
      </c>
      <c r="AJ1026" s="15">
        <v>3.1298967090000001</v>
      </c>
    </row>
    <row r="1027" spans="1:36">
      <c r="D1027" s="108"/>
      <c r="E1027" s="135"/>
      <c r="F1027" s="135"/>
      <c r="G1027" s="135"/>
      <c r="H1027" s="135"/>
      <c r="I1027" s="108"/>
      <c r="J1027" s="136"/>
      <c r="K1027" s="136"/>
      <c r="L1027" s="108" t="s">
        <v>1302</v>
      </c>
      <c r="M1027" s="137">
        <v>109.77879454000001</v>
      </c>
      <c r="N1027" s="137">
        <v>19.96492409</v>
      </c>
      <c r="O1027" s="113">
        <v>1.2795490454409517</v>
      </c>
      <c r="P1027" s="122">
        <v>1.5030049999999999</v>
      </c>
      <c r="Q1027" s="12"/>
    </row>
    <row r="1028" spans="1:36">
      <c r="D1028" s="108"/>
      <c r="E1028" s="135"/>
      <c r="F1028" s="135"/>
      <c r="G1028" s="135"/>
      <c r="H1028" s="135"/>
      <c r="I1028" s="108"/>
      <c r="J1028" s="136"/>
      <c r="K1028" s="136"/>
      <c r="L1028" s="108" t="s">
        <v>1303</v>
      </c>
      <c r="M1028" s="137">
        <v>109.77879381</v>
      </c>
      <c r="N1028" s="137">
        <v>19.964946139999999</v>
      </c>
      <c r="O1028" s="113">
        <v>3.721618992913271</v>
      </c>
      <c r="P1028" s="122">
        <v>1.385005</v>
      </c>
      <c r="Q1028" s="12"/>
    </row>
    <row r="1029" spans="1:36">
      <c r="D1029" s="108"/>
      <c r="E1029" s="135"/>
      <c r="F1029" s="135"/>
      <c r="G1029" s="135"/>
      <c r="H1029" s="135"/>
      <c r="I1029" s="108"/>
      <c r="J1029" s="136"/>
      <c r="K1029" s="136"/>
      <c r="L1029" s="108" t="s">
        <v>1304</v>
      </c>
      <c r="M1029" s="137">
        <v>109.77878696000001</v>
      </c>
      <c r="N1029" s="137">
        <v>19.964969199999999</v>
      </c>
      <c r="O1029" s="113">
        <v>6.3117513241544358</v>
      </c>
      <c r="P1029" s="122">
        <v>1.3620049999999999</v>
      </c>
      <c r="Q1029" s="12"/>
    </row>
    <row r="1030" spans="1:36">
      <c r="D1030" s="108"/>
      <c r="E1030" s="135"/>
      <c r="F1030" s="135"/>
      <c r="G1030" s="135"/>
      <c r="H1030" s="135"/>
      <c r="I1030" s="108"/>
      <c r="J1030" s="136"/>
      <c r="K1030" s="136"/>
      <c r="L1030" s="108" t="s">
        <v>1305</v>
      </c>
      <c r="M1030" s="137">
        <v>109.77877873</v>
      </c>
      <c r="N1030" s="137">
        <v>19.964995699999999</v>
      </c>
      <c r="O1030" s="113">
        <v>9.2968140706143814</v>
      </c>
      <c r="P1030" s="122">
        <v>1.3720049999999999</v>
      </c>
      <c r="Q1030" s="12"/>
    </row>
    <row r="1031" spans="1:36">
      <c r="D1031" s="108"/>
      <c r="E1031" s="135"/>
      <c r="F1031" s="135"/>
      <c r="G1031" s="135"/>
      <c r="H1031" s="135"/>
      <c r="I1031" s="108"/>
      <c r="J1031" s="136"/>
      <c r="K1031" s="136"/>
      <c r="L1031" s="108" t="s">
        <v>1306</v>
      </c>
      <c r="M1031" s="137">
        <v>109.77877164</v>
      </c>
      <c r="N1031" s="137">
        <v>19.96501997</v>
      </c>
      <c r="O1031" s="113">
        <v>12.032947545664406</v>
      </c>
      <c r="P1031" s="122">
        <v>1.3540049999999999</v>
      </c>
      <c r="Q1031" s="12"/>
    </row>
    <row r="1032" spans="1:36">
      <c r="D1032" s="108"/>
      <c r="E1032" s="135"/>
      <c r="F1032" s="135"/>
      <c r="G1032" s="135"/>
      <c r="H1032" s="135"/>
      <c r="I1032" s="108"/>
      <c r="J1032" s="136"/>
      <c r="K1032" s="136"/>
      <c r="L1032" s="108" t="s">
        <v>1307</v>
      </c>
      <c r="M1032" s="137">
        <v>109.7787806</v>
      </c>
      <c r="N1032" s="137">
        <v>19.9650547</v>
      </c>
      <c r="O1032" s="113">
        <v>15.802308705980614</v>
      </c>
      <c r="P1032" s="122">
        <v>1.2700050000000001</v>
      </c>
      <c r="Q1032" s="12"/>
    </row>
    <row r="1033" spans="1:36">
      <c r="D1033" s="108"/>
      <c r="E1033" s="135"/>
      <c r="F1033" s="135"/>
      <c r="G1033" s="135"/>
      <c r="H1033" s="135"/>
      <c r="I1033" s="108"/>
      <c r="J1033" s="136"/>
      <c r="K1033" s="136"/>
      <c r="L1033" s="108" t="s">
        <v>1308</v>
      </c>
      <c r="M1033" s="137">
        <v>109.77877671</v>
      </c>
      <c r="N1033" s="137">
        <v>19.965087189999998</v>
      </c>
      <c r="O1033" s="113">
        <v>19.419202987456281</v>
      </c>
      <c r="P1033" s="122">
        <v>1.200005</v>
      </c>
      <c r="Q1033" s="12"/>
    </row>
    <row r="1034" spans="1:36">
      <c r="D1034" s="108"/>
      <c r="E1034" s="135"/>
      <c r="F1034" s="135"/>
      <c r="G1034" s="135"/>
      <c r="H1034" s="135"/>
      <c r="I1034" s="108"/>
      <c r="J1034" s="136"/>
      <c r="K1034" s="136"/>
      <c r="L1034" s="108" t="s">
        <v>1309</v>
      </c>
      <c r="M1034" s="137">
        <v>109.77877187999999</v>
      </c>
      <c r="N1034" s="137">
        <v>19.965120240000001</v>
      </c>
      <c r="O1034" s="113">
        <v>23.104288731815906</v>
      </c>
      <c r="P1034" s="122">
        <v>1.1280049999999999</v>
      </c>
      <c r="Q1034" s="12"/>
    </row>
    <row r="1035" spans="1:36">
      <c r="D1035" s="108"/>
      <c r="E1035" s="135"/>
      <c r="F1035" s="135"/>
      <c r="G1035" s="135"/>
      <c r="H1035" s="135"/>
      <c r="I1035" s="108"/>
      <c r="J1035" s="136"/>
      <c r="K1035" s="136"/>
      <c r="L1035" s="108" t="s">
        <v>1310</v>
      </c>
      <c r="M1035" s="137">
        <v>109.77876736</v>
      </c>
      <c r="N1035" s="137">
        <v>19.96515613</v>
      </c>
      <c r="O1035" s="113">
        <v>27.100248983850953</v>
      </c>
      <c r="P1035" s="122">
        <v>1.0540050000000001</v>
      </c>
      <c r="Q1035" s="12"/>
    </row>
    <row r="1036" spans="1:36">
      <c r="D1036" s="108"/>
      <c r="E1036" s="135"/>
      <c r="F1036" s="135"/>
      <c r="G1036" s="135"/>
      <c r="H1036" s="135"/>
      <c r="I1036" s="108"/>
      <c r="J1036" s="136"/>
      <c r="K1036" s="136"/>
      <c r="L1036" s="108" t="s">
        <v>1311</v>
      </c>
      <c r="M1036" s="137">
        <v>109.77876378000001</v>
      </c>
      <c r="N1036" s="137">
        <v>19.965196460000001</v>
      </c>
      <c r="O1036" s="113">
        <v>31.582003811378193</v>
      </c>
      <c r="P1036" s="122">
        <v>0.9550050000000001</v>
      </c>
      <c r="Q1036" s="12"/>
    </row>
    <row r="1037" spans="1:36">
      <c r="D1037" s="108"/>
      <c r="E1037" s="135"/>
      <c r="F1037" s="135"/>
      <c r="G1037" s="135"/>
      <c r="H1037" s="135"/>
      <c r="I1037" s="108"/>
      <c r="J1037" s="136"/>
      <c r="K1037" s="136"/>
      <c r="L1037" s="108" t="s">
        <v>1312</v>
      </c>
      <c r="M1037" s="137">
        <v>109.77875607999999</v>
      </c>
      <c r="N1037" s="137">
        <v>19.965230030000001</v>
      </c>
      <c r="O1037" s="113">
        <v>35.348902682763971</v>
      </c>
      <c r="P1037" s="122">
        <v>0.79400500000000007</v>
      </c>
      <c r="Q1037" s="12"/>
    </row>
    <row r="1038" spans="1:36">
      <c r="D1038" s="108"/>
      <c r="E1038" s="135"/>
      <c r="F1038" s="135"/>
      <c r="G1038" s="135"/>
      <c r="H1038" s="135"/>
      <c r="I1038" s="108"/>
      <c r="J1038" s="136"/>
      <c r="K1038" s="136"/>
      <c r="L1038" s="108" t="s">
        <v>1313</v>
      </c>
      <c r="M1038" s="137">
        <v>109.77874616</v>
      </c>
      <c r="N1038" s="137">
        <v>19.9652441</v>
      </c>
      <c r="O1038" s="113">
        <v>36.986081749495519</v>
      </c>
      <c r="P1038" s="122">
        <v>0.713005</v>
      </c>
      <c r="Q1038" s="12"/>
    </row>
    <row r="1039" spans="1:36" s="48" customFormat="1" ht="16" thickBot="1">
      <c r="D1039" s="123"/>
      <c r="E1039" s="139"/>
      <c r="F1039" s="139"/>
      <c r="G1039" s="139"/>
      <c r="H1039" s="139"/>
      <c r="I1039" s="123"/>
      <c r="J1039" s="140"/>
      <c r="K1039" s="140"/>
      <c r="L1039" s="123" t="s">
        <v>1314</v>
      </c>
      <c r="M1039" s="141">
        <v>109.77874645999999</v>
      </c>
      <c r="N1039" s="141">
        <v>19.965248840000001</v>
      </c>
      <c r="O1039" s="134">
        <v>37.505640612035116</v>
      </c>
      <c r="P1039" s="132">
        <v>0.66100500000000006</v>
      </c>
      <c r="Q1039" s="142"/>
    </row>
  </sheetData>
  <mergeCells count="26">
    <mergeCell ref="F1:H1"/>
    <mergeCell ref="A1:A2"/>
    <mergeCell ref="B1:B2"/>
    <mergeCell ref="C1:C2"/>
    <mergeCell ref="D1:D2"/>
    <mergeCell ref="E1:E2"/>
    <mergeCell ref="X1:X2"/>
    <mergeCell ref="I1:I2"/>
    <mergeCell ref="J1:J2"/>
    <mergeCell ref="K1:K2"/>
    <mergeCell ref="L1:L2"/>
    <mergeCell ref="M1:N1"/>
    <mergeCell ref="O1:O2"/>
    <mergeCell ref="P1:P2"/>
    <mergeCell ref="Q1:Q2"/>
    <mergeCell ref="R1:R2"/>
    <mergeCell ref="S1:V1"/>
    <mergeCell ref="W1:W2"/>
    <mergeCell ref="AI1:AI2"/>
    <mergeCell ref="AJ1:AJ2"/>
    <mergeCell ref="Y1:Y2"/>
    <mergeCell ref="Z1:AD1"/>
    <mergeCell ref="AE1:AE2"/>
    <mergeCell ref="AF1:AF2"/>
    <mergeCell ref="AG1:AG2"/>
    <mergeCell ref="AH1:AH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无海堤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韦艳晴</dc:creator>
  <cp:lastModifiedBy>吴锡</cp:lastModifiedBy>
  <dcterms:created xsi:type="dcterms:W3CDTF">2015-06-05T18:19:34Z</dcterms:created>
  <dcterms:modified xsi:type="dcterms:W3CDTF">2025-05-08T07:02:53Z</dcterms:modified>
</cp:coreProperties>
</file>