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id.raghavan/Desktop/Purdue/research/food_recollection/to_check_rebuttal/"/>
    </mc:Choice>
  </mc:AlternateContent>
  <xr:revisionPtr revIDLastSave="0" documentId="13_ncr:1_{0DB479BF-B6E6-7549-A5D2-981B56963781}" xr6:coauthVersionLast="47" xr6:coauthVersionMax="47" xr10:uidLastSave="{00000000-0000-0000-0000-000000000000}"/>
  <bookViews>
    <workbookView xWindow="0" yWindow="760" windowWidth="30240" windowHeight="177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0" i="1" l="1"/>
  <c r="G300" i="1" s="1"/>
  <c r="H300" i="1" s="1"/>
  <c r="E300" i="1"/>
  <c r="F299" i="1"/>
  <c r="G299" i="1" s="1"/>
  <c r="H299" i="1" s="1"/>
  <c r="E299" i="1"/>
  <c r="F344" i="1"/>
  <c r="G344" i="1"/>
  <c r="H344" i="1" s="1"/>
  <c r="E344" i="1"/>
  <c r="F21" i="1"/>
  <c r="G21" i="1" s="1"/>
  <c r="H21" i="1" s="1"/>
  <c r="E21" i="1"/>
  <c r="H554" i="1"/>
  <c r="G554" i="1"/>
  <c r="F554" i="1"/>
  <c r="E554" i="1"/>
  <c r="H379" i="1"/>
  <c r="G379" i="1"/>
  <c r="F379" i="1"/>
  <c r="E379" i="1"/>
  <c r="H378" i="1"/>
  <c r="G378" i="1"/>
  <c r="F378" i="1"/>
  <c r="E378" i="1"/>
  <c r="G377" i="1"/>
  <c r="H377" i="1"/>
  <c r="F377" i="1"/>
  <c r="E377" i="1"/>
  <c r="G232" i="1"/>
  <c r="H232" i="1"/>
  <c r="F232" i="1"/>
  <c r="E232" i="1"/>
</calcChain>
</file>

<file path=xl/sharedStrings.xml><?xml version="1.0" encoding="utf-8"?>
<sst xmlns="http://schemas.openxmlformats.org/spreadsheetml/2006/main" count="1283" uniqueCount="753">
  <si>
    <t>Object_name</t>
  </si>
  <si>
    <t>Food_Type</t>
  </si>
  <si>
    <t>FNDDS Food Code</t>
  </si>
  <si>
    <t>Weight (g)</t>
  </si>
  <si>
    <t>Energy (Kcal)</t>
  </si>
  <si>
    <t>Protein (g)</t>
  </si>
  <si>
    <t>Fat (g)</t>
  </si>
  <si>
    <t>Carbs (g)</t>
  </si>
  <si>
    <t>Almond(bowl)</t>
  </si>
  <si>
    <t>Almond_3</t>
  </si>
  <si>
    <t>new_almond_bowl_1</t>
  </si>
  <si>
    <t>new_almond_bowl_2</t>
  </si>
  <si>
    <t>new_almond_bowl_3</t>
  </si>
  <si>
    <t>new_almond_bowl_4</t>
  </si>
  <si>
    <t>Almonds</t>
  </si>
  <si>
    <t>Almond_2</t>
  </si>
  <si>
    <t>Almond_5</t>
  </si>
  <si>
    <t>new_almonds_1</t>
  </si>
  <si>
    <t>new_almonds_2</t>
  </si>
  <si>
    <t>new_almonds_3</t>
  </si>
  <si>
    <t>new_almonds_4</t>
  </si>
  <si>
    <t>Apple</t>
  </si>
  <si>
    <t>apple_1</t>
  </si>
  <si>
    <t>apple_2</t>
  </si>
  <si>
    <t>apple_3</t>
  </si>
  <si>
    <t>apple_4</t>
  </si>
  <si>
    <t>apple_5</t>
  </si>
  <si>
    <t>apple_6</t>
  </si>
  <si>
    <t>apple_7</t>
  </si>
  <si>
    <t>Applesauce</t>
  </si>
  <si>
    <t>sauce1</t>
  </si>
  <si>
    <t>new_applesauce_1</t>
  </si>
  <si>
    <t>new_applesauce_2</t>
  </si>
  <si>
    <t>new_applesauce_3</t>
  </si>
  <si>
    <t>new_applesauce_4</t>
  </si>
  <si>
    <t>Avocado</t>
  </si>
  <si>
    <t>Avocado_7</t>
  </si>
  <si>
    <t>Avocado_8</t>
  </si>
  <si>
    <t>Avocado_9</t>
  </si>
  <si>
    <t>avocado_2</t>
  </si>
  <si>
    <t>avocado_3</t>
  </si>
  <si>
    <t>avocado_4</t>
  </si>
  <si>
    <t>avocado_5</t>
  </si>
  <si>
    <t>Asparagus</t>
  </si>
  <si>
    <t>new_asparagus_1</t>
  </si>
  <si>
    <t>new_asparagus_2</t>
  </si>
  <si>
    <t>new_asparagus_3</t>
  </si>
  <si>
    <t>new_asparagus_4</t>
  </si>
  <si>
    <t>new_asparagus_5</t>
  </si>
  <si>
    <t>Bacon</t>
  </si>
  <si>
    <t>bacon1</t>
  </si>
  <si>
    <t>bacon2</t>
  </si>
  <si>
    <t>new_bacon_1</t>
  </si>
  <si>
    <t>new_bacon_2</t>
  </si>
  <si>
    <t>new_bacon_3</t>
  </si>
  <si>
    <t>new_bacon_4</t>
  </si>
  <si>
    <t>Bagel</t>
  </si>
  <si>
    <t>bagel_1</t>
  </si>
  <si>
    <t>bagel_2</t>
  </si>
  <si>
    <t>bagel_3</t>
  </si>
  <si>
    <t>bagel_4</t>
  </si>
  <si>
    <t>bagel_5</t>
  </si>
  <si>
    <t>bagel_6</t>
  </si>
  <si>
    <t>bagel_7</t>
  </si>
  <si>
    <t>bagel_8</t>
  </si>
  <si>
    <t>new_bagel_1</t>
  </si>
  <si>
    <t>Baked_Potato</t>
  </si>
  <si>
    <t>Potato_1</t>
  </si>
  <si>
    <t>Potato_2</t>
  </si>
  <si>
    <t>Potato_3</t>
  </si>
  <si>
    <t>Potato_4</t>
  </si>
  <si>
    <t>Potato_5</t>
  </si>
  <si>
    <t>Potato_6</t>
  </si>
  <si>
    <t>Potato_7</t>
  </si>
  <si>
    <t>Banana</t>
  </si>
  <si>
    <t>Banana1</t>
  </si>
  <si>
    <t>Banana2</t>
  </si>
  <si>
    <t>Banana3</t>
  </si>
  <si>
    <t>banana4</t>
  </si>
  <si>
    <t>banana5</t>
  </si>
  <si>
    <t>banana6</t>
  </si>
  <si>
    <t>new_banana_1</t>
  </si>
  <si>
    <t>Beans</t>
  </si>
  <si>
    <t>baked_bean_2</t>
  </si>
  <si>
    <t>baked_bean_4</t>
  </si>
  <si>
    <t>new_beans_1</t>
  </si>
  <si>
    <t>new_beans_2</t>
  </si>
  <si>
    <t>new_beans_3</t>
  </si>
  <si>
    <t>new_beans_4</t>
  </si>
  <si>
    <t>Bell Pepper</t>
  </si>
  <si>
    <t>new_bell_pepper_1</t>
  </si>
  <si>
    <t>new_bell_pepper_2</t>
  </si>
  <si>
    <t>new_bell_pepper_3</t>
  </si>
  <si>
    <t>new_bell_pepper_4</t>
  </si>
  <si>
    <t>new_bell_pepper_5</t>
  </si>
  <si>
    <t>Biscuits</t>
  </si>
  <si>
    <t>biscuit1</t>
  </si>
  <si>
    <t>biscuit2</t>
  </si>
  <si>
    <t>biscuit3</t>
  </si>
  <si>
    <t>biscuit_4</t>
  </si>
  <si>
    <t>biscuit_5</t>
  </si>
  <si>
    <t>biscuit_6</t>
  </si>
  <si>
    <t>new_biscuit_1</t>
  </si>
  <si>
    <t>new_biscuit_2</t>
  </si>
  <si>
    <t>new_biscuit_3</t>
  </si>
  <si>
    <t>new_biscuit_4</t>
  </si>
  <si>
    <t>Blueberries</t>
  </si>
  <si>
    <t>Blueberry_2</t>
  </si>
  <si>
    <t>Blueberry_3</t>
  </si>
  <si>
    <t>Blueberry_4</t>
  </si>
  <si>
    <t>Blueberry_5</t>
  </si>
  <si>
    <t>new_blueberry_1</t>
  </si>
  <si>
    <t>new_blueberry_2</t>
  </si>
  <si>
    <t>new_blueberry_3</t>
  </si>
  <si>
    <t>new_blueberry_4</t>
  </si>
  <si>
    <t>Blueberry(bowl)</t>
  </si>
  <si>
    <t>bowl1</t>
  </si>
  <si>
    <t>last_blueberry_1</t>
  </si>
  <si>
    <t>last_blueberry_2</t>
  </si>
  <si>
    <t>last_blueberry_3</t>
  </si>
  <si>
    <t>last_blueberry_4</t>
  </si>
  <si>
    <t>Breaded_Fish</t>
  </si>
  <si>
    <t>breaded_fish_1</t>
  </si>
  <si>
    <t>breaded_fish_2</t>
  </si>
  <si>
    <t>breaded_fish_3</t>
  </si>
  <si>
    <t>breaded_fish_4</t>
  </si>
  <si>
    <t>breaded_fish_5</t>
  </si>
  <si>
    <t>breaded_fish_6</t>
  </si>
  <si>
    <t>breaded_fish_7</t>
  </si>
  <si>
    <t>breaded_fish_8</t>
  </si>
  <si>
    <t>new_breaded_fish_1</t>
  </si>
  <si>
    <t>new_breaded_fish_2</t>
  </si>
  <si>
    <t>Broccoli</t>
  </si>
  <si>
    <t>Broccoli_1</t>
  </si>
  <si>
    <t>Broccoli_2</t>
  </si>
  <si>
    <t>Broccoli_3</t>
  </si>
  <si>
    <t>new_broccoli_1</t>
  </si>
  <si>
    <t>new_broccoli_2</t>
  </si>
  <si>
    <t>Brownies</t>
  </si>
  <si>
    <t>Brownies_1</t>
  </si>
  <si>
    <t>Brownies_2</t>
  </si>
  <si>
    <t>Brownies_3</t>
  </si>
  <si>
    <t>Brownies_4</t>
  </si>
  <si>
    <t>Brownies_5</t>
  </si>
  <si>
    <t>Burger</t>
  </si>
  <si>
    <t>Burger_1</t>
  </si>
  <si>
    <t>Burger_2</t>
  </si>
  <si>
    <t>new_burger_1</t>
  </si>
  <si>
    <t>new_burger_2</t>
  </si>
  <si>
    <t>new_burger_3</t>
  </si>
  <si>
    <t>new_burger_4</t>
  </si>
  <si>
    <t>Burrito</t>
  </si>
  <si>
    <t>burrito_1</t>
  </si>
  <si>
    <t>burrito_2</t>
  </si>
  <si>
    <t>burrito_3</t>
  </si>
  <si>
    <t>new_burrito_1</t>
  </si>
  <si>
    <t>new_burrito_2</t>
  </si>
  <si>
    <t>new_burrito_3</t>
  </si>
  <si>
    <t>new_burrito_4</t>
  </si>
  <si>
    <t>Cabbage</t>
  </si>
  <si>
    <t>cabbage_1</t>
  </si>
  <si>
    <t>cabbage_2</t>
  </si>
  <si>
    <t>cabbage_3</t>
  </si>
  <si>
    <t>cabbage_4</t>
  </si>
  <si>
    <t>cabbage_5</t>
  </si>
  <si>
    <t>cabbage_6</t>
  </si>
  <si>
    <t>new_cabbage_1</t>
  </si>
  <si>
    <t>new_cabbage_2</t>
  </si>
  <si>
    <t>new_cabbage_3</t>
  </si>
  <si>
    <t>new_cabbage_4</t>
  </si>
  <si>
    <t>Cake</t>
  </si>
  <si>
    <t>cake_4</t>
  </si>
  <si>
    <t>last_cake_1</t>
  </si>
  <si>
    <t>last_cake_2</t>
  </si>
  <si>
    <t>last_cake_3</t>
  </si>
  <si>
    <t>last_cake_4</t>
  </si>
  <si>
    <t>Carrot</t>
  </si>
  <si>
    <t>carrot_1</t>
  </si>
  <si>
    <t>carrot_2</t>
  </si>
  <si>
    <t>carrot_3</t>
  </si>
  <si>
    <t>carrot_4</t>
  </si>
  <si>
    <t>carrot_5</t>
  </si>
  <si>
    <t>carrot_6</t>
  </si>
  <si>
    <t>carrot_7</t>
  </si>
  <si>
    <t>carrot_9</t>
  </si>
  <si>
    <t>new_carrot_1</t>
  </si>
  <si>
    <t>new_carrot_2</t>
  </si>
  <si>
    <t>new_carrot_3</t>
  </si>
  <si>
    <t>Cauliflower</t>
  </si>
  <si>
    <t>new_cauliflower_1</t>
  </si>
  <si>
    <t>new_cauliflower_2</t>
  </si>
  <si>
    <t>new_cauliflower_3</t>
  </si>
  <si>
    <t>new_cauliflower_4</t>
  </si>
  <si>
    <t>new_cauliflower_5</t>
  </si>
  <si>
    <t>Cereal bars</t>
  </si>
  <si>
    <t>new_cereal_bar_1</t>
  </si>
  <si>
    <t>new_cereal_bar_2</t>
  </si>
  <si>
    <t>new_cereal_bar_3</t>
  </si>
  <si>
    <t>new_cereal_bar_4</t>
  </si>
  <si>
    <t>new_cereal_bar_5</t>
  </si>
  <si>
    <t>Chicken_breast</t>
  </si>
  <si>
    <t>breast_1</t>
  </si>
  <si>
    <t>breast_2</t>
  </si>
  <si>
    <t>breast_3</t>
  </si>
  <si>
    <t>breast_4</t>
  </si>
  <si>
    <t>Chicken_Nugget</t>
  </si>
  <si>
    <t>Nugget_1</t>
  </si>
  <si>
    <t>Nugget_2</t>
  </si>
  <si>
    <t>Nugget_3</t>
  </si>
  <si>
    <t>Nugget_4</t>
  </si>
  <si>
    <t>Nugget_5</t>
  </si>
  <si>
    <t>Nugget_6</t>
  </si>
  <si>
    <t>Nugget_7</t>
  </si>
  <si>
    <t>Nugget_8</t>
  </si>
  <si>
    <t>Nugget_9</t>
  </si>
  <si>
    <t>new_chicken_nugget_1</t>
  </si>
  <si>
    <t>new_chicken_nugget_2</t>
  </si>
  <si>
    <t>Chicken_tender</t>
  </si>
  <si>
    <t>tender_1</t>
  </si>
  <si>
    <t>tender_2</t>
  </si>
  <si>
    <t>tender_3</t>
  </si>
  <si>
    <t>tender_4</t>
  </si>
  <si>
    <t>tender_5</t>
  </si>
  <si>
    <t>Chicken_thighs</t>
  </si>
  <si>
    <t>thigh_1</t>
  </si>
  <si>
    <t>thigh_2</t>
  </si>
  <si>
    <t>thigh_3</t>
  </si>
  <si>
    <t>thigh_5</t>
  </si>
  <si>
    <t>thigh_6</t>
  </si>
  <si>
    <t>thigh_7</t>
  </si>
  <si>
    <t>Chicken_wings</t>
  </si>
  <si>
    <t>wings_1</t>
  </si>
  <si>
    <t>wings_2</t>
  </si>
  <si>
    <t>wings_3</t>
  </si>
  <si>
    <t>wings_4</t>
  </si>
  <si>
    <t>wings_5</t>
  </si>
  <si>
    <t>wings_6</t>
  </si>
  <si>
    <t>wings_7</t>
  </si>
  <si>
    <t>Chocolate</t>
  </si>
  <si>
    <t>new_chocolate_1</t>
  </si>
  <si>
    <t>new_chocolate_2</t>
  </si>
  <si>
    <t>new_chocolate_3</t>
  </si>
  <si>
    <t>new_chocolate_4</t>
  </si>
  <si>
    <t>Cinnamon_Roll</t>
  </si>
  <si>
    <t>cinnamon_bun_1</t>
  </si>
  <si>
    <t>cinnamon_bun_2</t>
  </si>
  <si>
    <t>cinnamon_bun_3</t>
  </si>
  <si>
    <t>cinnamon_bun_4</t>
  </si>
  <si>
    <t>cinnamon_bun_5</t>
  </si>
  <si>
    <t>cinnamon_bun_6</t>
  </si>
  <si>
    <t>new_cinnamon_roll_1</t>
  </si>
  <si>
    <t>Coleslaw</t>
  </si>
  <si>
    <t>coleslaw_1</t>
  </si>
  <si>
    <t>new_coleslaw_1</t>
  </si>
  <si>
    <t>new_coleslaw_2</t>
  </si>
  <si>
    <t>new_coleslaw_3</t>
  </si>
  <si>
    <t>new_coleslaw_4</t>
  </si>
  <si>
    <t>Cookies</t>
  </si>
  <si>
    <t>Cookies_1</t>
  </si>
  <si>
    <t>Cookies_3</t>
  </si>
  <si>
    <t>Cookies_4</t>
  </si>
  <si>
    <t>Cookies_5</t>
  </si>
  <si>
    <t>Corn dog</t>
  </si>
  <si>
    <t>new_corn_dog_1</t>
  </si>
  <si>
    <t>new_corn_dog_2</t>
  </si>
  <si>
    <t>new_corn_dog_3</t>
  </si>
  <si>
    <t>new_corn_dog_4</t>
  </si>
  <si>
    <t>new_corn_dog_5</t>
  </si>
  <si>
    <t>Corn_Stick</t>
  </si>
  <si>
    <t>corn1</t>
  </si>
  <si>
    <t>corn2</t>
  </si>
  <si>
    <t>corn3</t>
  </si>
  <si>
    <t>corn4</t>
  </si>
  <si>
    <t>corn5</t>
  </si>
  <si>
    <t>corn6</t>
  </si>
  <si>
    <t>Corn(bowl)</t>
  </si>
  <si>
    <t>corn_bowl_1</t>
  </si>
  <si>
    <t>corn_bowl_2</t>
  </si>
  <si>
    <t>new_corn_1</t>
  </si>
  <si>
    <t>new_corn_2</t>
  </si>
  <si>
    <t>new_corn_3</t>
  </si>
  <si>
    <t>new_corn_4</t>
  </si>
  <si>
    <t>Croissant</t>
  </si>
  <si>
    <t>Croissant_1</t>
  </si>
  <si>
    <t>Croissant_2</t>
  </si>
  <si>
    <t>Croissant_3</t>
  </si>
  <si>
    <t>Croissant_4</t>
  </si>
  <si>
    <t>Croissant_5</t>
  </si>
  <si>
    <t>Croissant_6</t>
  </si>
  <si>
    <t>new_croissant_1</t>
  </si>
  <si>
    <t>new_croissant_2</t>
  </si>
  <si>
    <t>Cottage cheese</t>
  </si>
  <si>
    <t>new_cottage_cheese_1</t>
  </si>
  <si>
    <t>new_cottage_cheese_2</t>
  </si>
  <si>
    <t>new_cottage_cheese_3</t>
  </si>
  <si>
    <t>new_cottage_cheese_4</t>
  </si>
  <si>
    <t>new_cottage_cheese_5</t>
  </si>
  <si>
    <t>Crab</t>
  </si>
  <si>
    <t>new_crab_1</t>
  </si>
  <si>
    <t>new_crab_2</t>
  </si>
  <si>
    <t>Crab cake</t>
  </si>
  <si>
    <t>new_crab_cake_1</t>
  </si>
  <si>
    <t>new_crab_cake_2</t>
  </si>
  <si>
    <t>new_crab_cake_3</t>
  </si>
  <si>
    <t>new_crab_cake_4</t>
  </si>
  <si>
    <t>new_crab_cake_5</t>
  </si>
  <si>
    <t>Cucumber</t>
  </si>
  <si>
    <t>new_cucumber_1</t>
  </si>
  <si>
    <t>new_cucumber_2</t>
  </si>
  <si>
    <t>new_cucumber_3</t>
  </si>
  <si>
    <t>new_cucumber_4</t>
  </si>
  <si>
    <t>new_cucumber_5</t>
  </si>
  <si>
    <t>Doughnut</t>
  </si>
  <si>
    <t>doughnut1</t>
  </si>
  <si>
    <t>doughnut3</t>
  </si>
  <si>
    <t>doughnut4</t>
  </si>
  <si>
    <t>doughnut5</t>
  </si>
  <si>
    <t>doughnut6</t>
  </si>
  <si>
    <t>doughnut7</t>
  </si>
  <si>
    <t>Edamame</t>
  </si>
  <si>
    <t>new_edamame_1</t>
  </si>
  <si>
    <t>new_edamame_2</t>
  </si>
  <si>
    <t>new_edamame_3</t>
  </si>
  <si>
    <t>new_edamame_5</t>
  </si>
  <si>
    <t>Egg</t>
  </si>
  <si>
    <t>boiledegg1</t>
  </si>
  <si>
    <t>boiledegg2</t>
  </si>
  <si>
    <t>new_egg_1</t>
  </si>
  <si>
    <t>new_egg_3</t>
  </si>
  <si>
    <t>new_egg_4</t>
  </si>
  <si>
    <t>Falafel</t>
  </si>
  <si>
    <t>new_falafel_1</t>
  </si>
  <si>
    <t>new_falafel_2</t>
  </si>
  <si>
    <t>new_falafel_3</t>
  </si>
  <si>
    <t>new_falafel_4</t>
  </si>
  <si>
    <t>new_falafel_5</t>
  </si>
  <si>
    <t>Frankfurter_Sandwich</t>
  </si>
  <si>
    <t>Frank_Sandwich_1</t>
  </si>
  <si>
    <t>Frank_Sandwich_2</t>
  </si>
  <si>
    <t>Frank_Sandwich_3</t>
  </si>
  <si>
    <t>Frank_Sandwich_4</t>
  </si>
  <si>
    <t>Frank_Sandwich_5</t>
  </si>
  <si>
    <t>French_Fry</t>
  </si>
  <si>
    <t>fries_1</t>
  </si>
  <si>
    <t>fries_2</t>
  </si>
  <si>
    <t>new_fries_3</t>
  </si>
  <si>
    <t>new_fries_4</t>
  </si>
  <si>
    <t>new_waffle_fry_1</t>
  </si>
  <si>
    <t>new_waffle_fry_2</t>
  </si>
  <si>
    <t>Fried mushrooms</t>
  </si>
  <si>
    <t>new_fried_mushroom_1</t>
  </si>
  <si>
    <t>new_fried_mushroom_2</t>
  </si>
  <si>
    <t>new_fried_mushroom_3</t>
  </si>
  <si>
    <t>new_fried_mushroom_4</t>
  </si>
  <si>
    <t>new_fried_mushroom_5</t>
  </si>
  <si>
    <t>French_toast</t>
  </si>
  <si>
    <t>Toast_1</t>
  </si>
  <si>
    <t>Toast_2</t>
  </si>
  <si>
    <t>Fried_egg</t>
  </si>
  <si>
    <t>fried_egg_1</t>
  </si>
  <si>
    <t>fried_egg_3</t>
  </si>
  <si>
    <t>new_fried_egg_1</t>
  </si>
  <si>
    <t>new_fried_egg_2</t>
  </si>
  <si>
    <t>Fried_rice</t>
  </si>
  <si>
    <t>new_fried_rice_1</t>
  </si>
  <si>
    <t>new_fried_rice_2</t>
  </si>
  <si>
    <t>last_fried_rice_1</t>
  </si>
  <si>
    <t>Grapes</t>
  </si>
  <si>
    <t>new_grape_1</t>
  </si>
  <si>
    <t>new_grape_2</t>
  </si>
  <si>
    <t>new_grape_3</t>
  </si>
  <si>
    <t>new_grape_4</t>
  </si>
  <si>
    <t>new_grape_5</t>
  </si>
  <si>
    <t>Green_Bean</t>
  </si>
  <si>
    <t>Green_bean_1</t>
  </si>
  <si>
    <t>Green_bean_2</t>
  </si>
  <si>
    <t>new_green_bean_1</t>
  </si>
  <si>
    <t>new_green_bean_2</t>
  </si>
  <si>
    <t>new_green_bean_3</t>
  </si>
  <si>
    <t>new_green_bean_4</t>
  </si>
  <si>
    <t>Green_beans</t>
  </si>
  <si>
    <t>Green_beans_1</t>
  </si>
  <si>
    <t>Green_beans_2</t>
  </si>
  <si>
    <t>new_green_beans_1</t>
  </si>
  <si>
    <t>new_green_beans_2</t>
  </si>
  <si>
    <t>new_green_beans_3</t>
  </si>
  <si>
    <t>new_green_beans_4</t>
  </si>
  <si>
    <t>Guacamole</t>
  </si>
  <si>
    <t>guacamole_1</t>
  </si>
  <si>
    <t>guacamole_2</t>
  </si>
  <si>
    <t>new_guacamole_1</t>
  </si>
  <si>
    <t>new_guacamole_2</t>
  </si>
  <si>
    <t>new_guacamole_3</t>
  </si>
  <si>
    <t>new_guacamole_4</t>
  </si>
  <si>
    <t>Gyoza</t>
  </si>
  <si>
    <t>new_gyoza_1</t>
  </si>
  <si>
    <t>new_gyoza_3</t>
  </si>
  <si>
    <t>new_gyoza_4</t>
  </si>
  <si>
    <t>new_gyoza_5</t>
  </si>
  <si>
    <t>Hashbrown</t>
  </si>
  <si>
    <t>hash1</t>
  </si>
  <si>
    <t>new_hashbrown_1</t>
  </si>
  <si>
    <t>new_hashbrown_2</t>
  </si>
  <si>
    <t>new_hashbrown_3</t>
  </si>
  <si>
    <t>new_hashbrown_4</t>
  </si>
  <si>
    <t>Ice_cream</t>
  </si>
  <si>
    <t>ice_cream_1</t>
  </si>
  <si>
    <t>new_ice_cream_1</t>
  </si>
  <si>
    <t>new_ice_cream_2</t>
  </si>
  <si>
    <t>new_ice_cream_3</t>
  </si>
  <si>
    <t>new_ice_cream_4</t>
  </si>
  <si>
    <t>Kiwi</t>
  </si>
  <si>
    <t>new_kiwi_1</t>
  </si>
  <si>
    <t>new_kiwi_2</t>
  </si>
  <si>
    <t>new_kiwi_3</t>
  </si>
  <si>
    <t>new_kiwi_4</t>
  </si>
  <si>
    <t>new_kiwi_5</t>
  </si>
  <si>
    <t>Lasagna</t>
  </si>
  <si>
    <t>lasagna1</t>
  </si>
  <si>
    <t>new_lasagna_1</t>
  </si>
  <si>
    <t>new_lasagna_2</t>
  </si>
  <si>
    <t>new_lasagna_3</t>
  </si>
  <si>
    <t>new_lasagna_4</t>
  </si>
  <si>
    <t>Lobster</t>
  </si>
  <si>
    <t>new_lobster_1</t>
  </si>
  <si>
    <t>new_lobster_2</t>
  </si>
  <si>
    <t>Mac</t>
  </si>
  <si>
    <t>Mac1</t>
  </si>
  <si>
    <t>Mac3</t>
  </si>
  <si>
    <t>new_mac_and_cheese_1</t>
  </si>
  <si>
    <t>Mango</t>
  </si>
  <si>
    <t>new_mango_1</t>
  </si>
  <si>
    <t>new_mango_2</t>
  </si>
  <si>
    <t>new_mango_3</t>
  </si>
  <si>
    <t>new_mango_4</t>
  </si>
  <si>
    <t>new_mango_5</t>
  </si>
  <si>
    <t>Mashed_Potato</t>
  </si>
  <si>
    <t>mash1</t>
  </si>
  <si>
    <t>new_mashed_potato_1</t>
  </si>
  <si>
    <t>new_mashed_potato_2</t>
  </si>
  <si>
    <t>new_mashed_potato_3</t>
  </si>
  <si>
    <t>Meatloaf</t>
  </si>
  <si>
    <t>meatloaf_1</t>
  </si>
  <si>
    <t>meatloaf_2</t>
  </si>
  <si>
    <t>meatloaf_3</t>
  </si>
  <si>
    <t>new_meatloaf_1</t>
  </si>
  <si>
    <t>new_meatloaf_2</t>
  </si>
  <si>
    <t>new_meatloaf_3</t>
  </si>
  <si>
    <t>Melons</t>
  </si>
  <si>
    <t>melon_1</t>
  </si>
  <si>
    <t>melon_10</t>
  </si>
  <si>
    <t>melon_12</t>
  </si>
  <si>
    <t>melon_13</t>
  </si>
  <si>
    <t>melon_2</t>
  </si>
  <si>
    <t>melon_3</t>
  </si>
  <si>
    <t>melon_4</t>
  </si>
  <si>
    <t>melon_5</t>
  </si>
  <si>
    <t>melon_6</t>
  </si>
  <si>
    <t>melon_8</t>
  </si>
  <si>
    <t>melon_9</t>
  </si>
  <si>
    <t>Muffin</t>
  </si>
  <si>
    <t>muffin_1</t>
  </si>
  <si>
    <t>muffin_2</t>
  </si>
  <si>
    <t>last_muffin_1</t>
  </si>
  <si>
    <t>last_muffin_2</t>
  </si>
  <si>
    <t>last_muffin_3</t>
  </si>
  <si>
    <t>Nachos</t>
  </si>
  <si>
    <t>nachos1</t>
  </si>
  <si>
    <t>new_nachos_1</t>
  </si>
  <si>
    <t>new_nachos_2</t>
  </si>
  <si>
    <t>new_nachos_3</t>
  </si>
  <si>
    <t>new_nachos_4</t>
  </si>
  <si>
    <t>Nutrition bars</t>
  </si>
  <si>
    <t>new_nutrition_bar_1</t>
  </si>
  <si>
    <t>new_nutrition_bar_2</t>
  </si>
  <si>
    <t>new_nutrition_bar_3</t>
  </si>
  <si>
    <t>new_nutrition_bar_4</t>
  </si>
  <si>
    <t>new_nutrition_bar_5</t>
  </si>
  <si>
    <t>Omelet</t>
  </si>
  <si>
    <t>omelet_1</t>
  </si>
  <si>
    <t>omelet_2</t>
  </si>
  <si>
    <t>omelet_3</t>
  </si>
  <si>
    <t>new_omlet_1</t>
  </si>
  <si>
    <t>new_omlet_2</t>
  </si>
  <si>
    <t>new_omlet_3</t>
  </si>
  <si>
    <t>new_omlet_4</t>
  </si>
  <si>
    <t>Onion</t>
  </si>
  <si>
    <t>new_onion_1</t>
  </si>
  <si>
    <t>new_onion_2</t>
  </si>
  <si>
    <t>new_onion_3</t>
  </si>
  <si>
    <t>new_onion_4</t>
  </si>
  <si>
    <t>new_onion_5</t>
  </si>
  <si>
    <t>Pancake</t>
  </si>
  <si>
    <t>pancake_1</t>
  </si>
  <si>
    <t>pancake_2</t>
  </si>
  <si>
    <t>pancake_3</t>
  </si>
  <si>
    <t>pancake_4</t>
  </si>
  <si>
    <t>new_pancake_1</t>
  </si>
  <si>
    <t>new_pancake_2</t>
  </si>
  <si>
    <t>new_pancake_4</t>
  </si>
  <si>
    <t>new_pancake_5</t>
  </si>
  <si>
    <t>Papaya</t>
  </si>
  <si>
    <t>new_pappaya_1</t>
  </si>
  <si>
    <t>new_pappaya_2</t>
  </si>
  <si>
    <t>new_pappaya_3</t>
  </si>
  <si>
    <t>new_pappaya_4</t>
  </si>
  <si>
    <t>new_pappaya_5</t>
  </si>
  <si>
    <t>Pasta_mixed_dishes</t>
  </si>
  <si>
    <t>pasta1</t>
  </si>
  <si>
    <t>Peach</t>
  </si>
  <si>
    <t>new_peach_1</t>
  </si>
  <si>
    <t>new_peach_3</t>
  </si>
  <si>
    <t>new_peach_4</t>
  </si>
  <si>
    <t>new_peach_5</t>
  </si>
  <si>
    <t>Peanut butter and jelly sandwiches</t>
  </si>
  <si>
    <t>new_pbj_1</t>
  </si>
  <si>
    <t>new_pbj_2</t>
  </si>
  <si>
    <t>new_pbj_3</t>
  </si>
  <si>
    <t>new_pbj_4</t>
  </si>
  <si>
    <t>new_pbj_5</t>
  </si>
  <si>
    <t>Peanuts</t>
  </si>
  <si>
    <t>new_peanut_3</t>
  </si>
  <si>
    <t>new_peanut_5</t>
  </si>
  <si>
    <t>new_peanut_6</t>
  </si>
  <si>
    <t>Pie</t>
  </si>
  <si>
    <t>apple_pie_1</t>
  </si>
  <si>
    <t>apple_pie_2</t>
  </si>
  <si>
    <t>new_pie_1</t>
  </si>
  <si>
    <t>new_pie_2</t>
  </si>
  <si>
    <t>new_pie_3</t>
  </si>
  <si>
    <t>new_pie_4</t>
  </si>
  <si>
    <t>Pineapple</t>
  </si>
  <si>
    <t>new_pineapple_1</t>
  </si>
  <si>
    <t>new_pineapple_2</t>
  </si>
  <si>
    <t>new_pineapple_3</t>
  </si>
  <si>
    <t>new_pineapple_4</t>
  </si>
  <si>
    <t>new_pineapple_5</t>
  </si>
  <si>
    <t>Pizza</t>
  </si>
  <si>
    <t>pizza1</t>
  </si>
  <si>
    <t>new_pizza_1</t>
  </si>
  <si>
    <t>new_pizza_2</t>
  </si>
  <si>
    <t>new_pizza_3</t>
  </si>
  <si>
    <t>new_pizza_4</t>
  </si>
  <si>
    <t>Pork_Chop</t>
  </si>
  <si>
    <t>Pork_Chop_1</t>
  </si>
  <si>
    <t>Pork_Chop_2</t>
  </si>
  <si>
    <t>Pork_Chop_3</t>
  </si>
  <si>
    <t>Pork_Chop_4</t>
  </si>
  <si>
    <t>Pork_Chop_6</t>
  </si>
  <si>
    <t>Pork_Rib</t>
  </si>
  <si>
    <t>Pork_Rib_1</t>
  </si>
  <si>
    <t>Pork_Rib_2</t>
  </si>
  <si>
    <t>Pork_Rib_3</t>
  </si>
  <si>
    <t>Pudding</t>
  </si>
  <si>
    <t>new_pudding_1</t>
  </si>
  <si>
    <t>new_pudding_2</t>
  </si>
  <si>
    <t>new_pudding_3</t>
  </si>
  <si>
    <t>new_pudding_4</t>
  </si>
  <si>
    <t>new_pudding_5</t>
  </si>
  <si>
    <t>Quesadilla</t>
  </si>
  <si>
    <t>quesadilla_1</t>
  </si>
  <si>
    <t>quesadilla_3</t>
  </si>
  <si>
    <t>quesadilla_4</t>
  </si>
  <si>
    <t>new_quesedilla_1</t>
  </si>
  <si>
    <t>new_quesedilla_2</t>
  </si>
  <si>
    <t>new_quesedilla_3</t>
  </si>
  <si>
    <t>new_quesedilla_4</t>
  </si>
  <si>
    <t>Quickbread</t>
  </si>
  <si>
    <t>Quickbread_1</t>
  </si>
  <si>
    <t>Quickbread_2</t>
  </si>
  <si>
    <t>Quickbread_3</t>
  </si>
  <si>
    <t>Quickbread_4</t>
  </si>
  <si>
    <t>Quickbread_5</t>
  </si>
  <si>
    <t>Rice</t>
  </si>
  <si>
    <t>Rice_1</t>
  </si>
  <si>
    <t>Rice_3</t>
  </si>
  <si>
    <t>new_white_and_brown_rice_1</t>
  </si>
  <si>
    <t>new_white_and_brown_rice_2</t>
  </si>
  <si>
    <t>new_white_and_brown_rice_3</t>
  </si>
  <si>
    <t>Salmon_Grill</t>
  </si>
  <si>
    <t>Salmon_Grill_1</t>
  </si>
  <si>
    <t>Salmon_Grill_2</t>
  </si>
  <si>
    <t>Salmon_Grill_3</t>
  </si>
  <si>
    <t>Salmon_Grill_4</t>
  </si>
  <si>
    <t>new_salmon_1</t>
  </si>
  <si>
    <t>new_salmon_2</t>
  </si>
  <si>
    <t>new_salmon_3</t>
  </si>
  <si>
    <t>new_salmon_4</t>
  </si>
  <si>
    <t>Sausages</t>
  </si>
  <si>
    <t>new_sausage_1</t>
  </si>
  <si>
    <t>new_sausage_2</t>
  </si>
  <si>
    <t>new_sausage_3</t>
  </si>
  <si>
    <t>new_sausage_4</t>
  </si>
  <si>
    <t>new_sausage_5</t>
  </si>
  <si>
    <t>Sandwich</t>
  </si>
  <si>
    <t>Sandwich_1</t>
  </si>
  <si>
    <t>Sandwich_2</t>
  </si>
  <si>
    <t>Sandwich_3</t>
  </si>
  <si>
    <t>Sandwich_4</t>
  </si>
  <si>
    <t>Sandwich_5</t>
  </si>
  <si>
    <t>Sandwich_6</t>
  </si>
  <si>
    <t>Sandwich_7</t>
  </si>
  <si>
    <t>Sandwich_8</t>
  </si>
  <si>
    <t>Shrimp</t>
  </si>
  <si>
    <t>Shrimp_1</t>
  </si>
  <si>
    <t>Shrimp_3</t>
  </si>
  <si>
    <t>Shrimp_5</t>
  </si>
  <si>
    <t>Shrimp_6</t>
  </si>
  <si>
    <t>Shrimp_7</t>
  </si>
  <si>
    <t>Shrimp_8</t>
  </si>
  <si>
    <t>Soup</t>
  </si>
  <si>
    <t>soup1</t>
  </si>
  <si>
    <t>new_soup_1</t>
  </si>
  <si>
    <t>new_soup_2</t>
  </si>
  <si>
    <t>new_soup_3</t>
  </si>
  <si>
    <t>Steak</t>
  </si>
  <si>
    <t>Steak_1</t>
  </si>
  <si>
    <t>Steak_3</t>
  </si>
  <si>
    <t>Steak_4</t>
  </si>
  <si>
    <t>last_steak_1</t>
  </si>
  <si>
    <t>Stew_Beef</t>
  </si>
  <si>
    <t>stew_1</t>
  </si>
  <si>
    <t>new_beef_stew_1</t>
  </si>
  <si>
    <t>new_beef_stew_2</t>
  </si>
  <si>
    <t>new_beef_stew_4</t>
  </si>
  <si>
    <t>Strawberry</t>
  </si>
  <si>
    <t>Strawberry_1</t>
  </si>
  <si>
    <t>Strawberry_2</t>
  </si>
  <si>
    <t>Strawberry_3</t>
  </si>
  <si>
    <t>new_strawberry_1</t>
  </si>
  <si>
    <t>Sweet Potato</t>
  </si>
  <si>
    <t>new_sweet_potato_1</t>
  </si>
  <si>
    <t>new_sweet_potato_2</t>
  </si>
  <si>
    <t>new_sweet_potato_3</t>
  </si>
  <si>
    <t>new_sweet_potato_4</t>
  </si>
  <si>
    <t>new_sweet_potato_5</t>
  </si>
  <si>
    <t>Sushi</t>
  </si>
  <si>
    <t>Sushi_1</t>
  </si>
  <si>
    <t>Sushi_2</t>
  </si>
  <si>
    <t>Sushi_3</t>
  </si>
  <si>
    <t>Taco</t>
  </si>
  <si>
    <t>taco_1</t>
  </si>
  <si>
    <t>new_taco_1</t>
  </si>
  <si>
    <t>new_taco_2</t>
  </si>
  <si>
    <t>new_taco_4</t>
  </si>
  <si>
    <t>Tofu</t>
  </si>
  <si>
    <t>new_tofu_1</t>
  </si>
  <si>
    <t>new_tofu_2</t>
  </si>
  <si>
    <t>new_tofu_3</t>
  </si>
  <si>
    <t>new_tofu_4</t>
  </si>
  <si>
    <t>new_tofu_5</t>
  </si>
  <si>
    <t>Tomato</t>
  </si>
  <si>
    <t>Tomato_4</t>
  </si>
  <si>
    <t>new_tomato_1</t>
  </si>
  <si>
    <t>new_tomato_2</t>
  </si>
  <si>
    <t>new_tomato_3</t>
  </si>
  <si>
    <t>new_tomato_4</t>
  </si>
  <si>
    <t>Tomato_slice</t>
  </si>
  <si>
    <t>slice_1</t>
  </si>
  <si>
    <t>new_tomato_slice_1</t>
  </si>
  <si>
    <t>new_tomato_slice_2</t>
  </si>
  <si>
    <t>new_tomato_slice_3</t>
  </si>
  <si>
    <t>new_tomato_slice_4</t>
  </si>
  <si>
    <t>Tortilla</t>
  </si>
  <si>
    <t>tortilla_1</t>
  </si>
  <si>
    <t>new_tortilla_1</t>
  </si>
  <si>
    <t>new_tortilla_2</t>
  </si>
  <si>
    <t>new_tortilla_3</t>
  </si>
  <si>
    <t>new_tortilla_4</t>
  </si>
  <si>
    <t>Tortilla_Chips</t>
  </si>
  <si>
    <t>tortilla_corn_chip_1</t>
  </si>
  <si>
    <t>tortilla_corn_chip_2</t>
  </si>
  <si>
    <t>tortilla_corn_chip_4</t>
  </si>
  <si>
    <t>tortilla_corn_chip_5</t>
  </si>
  <si>
    <t>new_chips_1</t>
  </si>
  <si>
    <t>Tuna_salad</t>
  </si>
  <si>
    <t>tuna_salad_1</t>
  </si>
  <si>
    <t>new_tuna_salad_1</t>
  </si>
  <si>
    <t>new_tuna_salad_2</t>
  </si>
  <si>
    <t>new_tuna_salad_3</t>
  </si>
  <si>
    <t>new_tuna_salad_4</t>
  </si>
  <si>
    <t>Waffle</t>
  </si>
  <si>
    <t>Waffle_1</t>
  </si>
  <si>
    <t>Waffle_2</t>
  </si>
  <si>
    <t>Waffle_5</t>
  </si>
  <si>
    <t>new_waffle_1</t>
  </si>
  <si>
    <t>new_waffle_2</t>
  </si>
  <si>
    <t>new_waffle_4</t>
  </si>
  <si>
    <t>new_waffle_5</t>
  </si>
  <si>
    <t>Whole_Chicken</t>
  </si>
  <si>
    <t>Chicken_1</t>
  </si>
  <si>
    <t>Chicken_2</t>
  </si>
  <si>
    <t>Chicken_3</t>
  </si>
  <si>
    <t>Yeast_bread</t>
  </si>
  <si>
    <t>yeast_bread_1</t>
  </si>
  <si>
    <t>yeast_bread_2</t>
  </si>
  <si>
    <t>yeast_bread_3</t>
  </si>
  <si>
    <t>yeast_bread_4</t>
  </si>
  <si>
    <t>yeast_bread_5</t>
  </si>
  <si>
    <t>yeast_bread_6</t>
  </si>
  <si>
    <t>yeast_bread_7</t>
  </si>
  <si>
    <t>yeast_bread_8</t>
  </si>
  <si>
    <t>yeast_bread_9</t>
  </si>
  <si>
    <t>Yogurt</t>
  </si>
  <si>
    <t>yogurt_1</t>
  </si>
  <si>
    <t>yogurt_2</t>
  </si>
  <si>
    <t>new_yogurt_1</t>
  </si>
  <si>
    <t>new_yogurt_2</t>
  </si>
  <si>
    <t>new_yogurt_3</t>
  </si>
  <si>
    <t>new_yogurt_4</t>
  </si>
  <si>
    <t>new_pasta_and_mixed_dishes_1</t>
  </si>
  <si>
    <t>new_pasta_and_mixed_dishes_2</t>
  </si>
  <si>
    <t>new_pasta_and_mixed_dishes_3</t>
  </si>
  <si>
    <t>new_pasta_and_mixed_dishes_4</t>
  </si>
  <si>
    <t>new_chips_2</t>
  </si>
  <si>
    <t>new_chips_3</t>
  </si>
  <si>
    <t>new_chips_4</t>
  </si>
  <si>
    <t>Cookies_6</t>
  </si>
  <si>
    <t>ice_cream_4</t>
  </si>
  <si>
    <t>new_mac_and_cheese_2</t>
  </si>
  <si>
    <t>new_mac_and_cheese_3</t>
  </si>
  <si>
    <t>new_mac_and_cheese_4</t>
  </si>
  <si>
    <t>new_rice_1</t>
  </si>
  <si>
    <t>new_rice_2</t>
  </si>
  <si>
    <t>new_rice_3</t>
  </si>
  <si>
    <t>almond_1</t>
  </si>
  <si>
    <t>almond_4</t>
  </si>
  <si>
    <t>almond_3</t>
  </si>
  <si>
    <t>baked_bean_1</t>
  </si>
  <si>
    <t>broccoli_5</t>
  </si>
  <si>
    <t>broccoli_6</t>
  </si>
  <si>
    <t>broccoli_7</t>
  </si>
  <si>
    <t>broccoli_8</t>
  </si>
  <si>
    <t>beef_stew_3</t>
  </si>
  <si>
    <t>peanuts_1</t>
  </si>
  <si>
    <t>peanuts_2</t>
  </si>
  <si>
    <t>peanuts_4</t>
  </si>
  <si>
    <t>Volume</t>
  </si>
  <si>
    <t>carrrot_8</t>
  </si>
  <si>
    <t>chicken_5</t>
  </si>
  <si>
    <t>new_edammame_4</t>
  </si>
  <si>
    <t>sushi_5</t>
  </si>
  <si>
    <t>sushi_6</t>
  </si>
  <si>
    <t>sushi_7</t>
  </si>
  <si>
    <t>sushi_8</t>
  </si>
  <si>
    <t>sushi_9</t>
  </si>
  <si>
    <t>toast_3</t>
  </si>
  <si>
    <t>toast_4</t>
  </si>
  <si>
    <t>toast_5</t>
  </si>
  <si>
    <t>tomato_3</t>
  </si>
  <si>
    <t>waffle_4</t>
  </si>
  <si>
    <t>waffle_6</t>
  </si>
  <si>
    <t>waffle_7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</si>
</sst>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6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8"/>
  <sheetViews>
    <sheetView tabSelected="1" workbookViewId="0">
      <pane ySplit="1" topLeftCell="A277" activePane="bottomLeft" state="frozen"/>
      <selection pane="bottomLeft" activeCell="A296" sqref="A296"/>
    </sheetView>
  </sheetViews>
  <sheetFormatPr baseColWidth="10" defaultColWidth="8.83203125" defaultRowHeight="15" x14ac:dyDescent="0.2"/>
  <cols>
    <col min="1" max="1" width="20.33203125" customWidth="1"/>
    <col min="2" max="2" width="22" customWidth="1"/>
    <col min="3" max="9" width="15.5" customWidth="1"/>
    <col min="10" max="10" width="8.83203125" customWidth="1"/>
  </cols>
  <sheetData>
    <row r="1" spans="1:10" ht="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737</v>
      </c>
    </row>
    <row r="2" spans="1:10" ht="16" x14ac:dyDescent="0.2">
      <c r="A2" s="2" t="s">
        <v>8</v>
      </c>
      <c r="B2" s="2" t="s">
        <v>725</v>
      </c>
      <c r="C2" s="2">
        <v>42100100</v>
      </c>
      <c r="D2" s="2">
        <v>187</v>
      </c>
      <c r="E2" s="2">
        <v>1118.26</v>
      </c>
      <c r="F2" s="2">
        <v>39.195200000000007</v>
      </c>
      <c r="G2" s="2">
        <v>98.249800000000008</v>
      </c>
      <c r="H2" s="2">
        <v>39.288700000000013</v>
      </c>
      <c r="I2" s="2">
        <v>341.29</v>
      </c>
    </row>
    <row r="3" spans="1:10" ht="16" x14ac:dyDescent="0.2">
      <c r="A3" s="2" t="s">
        <v>8</v>
      </c>
      <c r="B3" s="2" t="s">
        <v>727</v>
      </c>
      <c r="C3" s="10">
        <v>42101110</v>
      </c>
      <c r="D3" s="2">
        <v>264</v>
      </c>
      <c r="E3">
        <v>1586.64</v>
      </c>
      <c r="F3" s="2">
        <v>53.14</v>
      </c>
      <c r="G3" s="2">
        <v>141.05000000000001</v>
      </c>
      <c r="H3" s="2">
        <v>53.27</v>
      </c>
      <c r="I3" s="2">
        <v>484.24</v>
      </c>
    </row>
    <row r="4" spans="1:10" ht="16" x14ac:dyDescent="0.2">
      <c r="A4" s="2" t="s">
        <v>8</v>
      </c>
      <c r="B4" s="2" t="s">
        <v>726</v>
      </c>
      <c r="C4" s="2">
        <v>42100100</v>
      </c>
      <c r="D4" s="2">
        <v>121</v>
      </c>
      <c r="E4" s="2">
        <v>723.57</v>
      </c>
      <c r="F4" s="2">
        <v>25.3613</v>
      </c>
      <c r="G4" s="2">
        <v>63.572499999999998</v>
      </c>
      <c r="H4" s="2">
        <v>25.421800000000001</v>
      </c>
      <c r="I4" s="2">
        <v>218.56</v>
      </c>
    </row>
    <row r="5" spans="1:10" ht="16" x14ac:dyDescent="0.2">
      <c r="A5" s="2" t="s">
        <v>8</v>
      </c>
      <c r="B5" s="2" t="s">
        <v>10</v>
      </c>
      <c r="C5" s="2">
        <v>42101130</v>
      </c>
      <c r="D5" s="2">
        <v>228</v>
      </c>
      <c r="E5" s="2">
        <v>1383.96</v>
      </c>
      <c r="F5" s="2">
        <v>46.352399999999989</v>
      </c>
      <c r="G5" s="2">
        <v>123.0288</v>
      </c>
      <c r="H5" s="2">
        <v>46.466399999999993</v>
      </c>
      <c r="I5" s="2">
        <v>577.95000000000005</v>
      </c>
    </row>
    <row r="6" spans="1:10" ht="16" x14ac:dyDescent="0.2">
      <c r="A6" s="2" t="s">
        <v>8</v>
      </c>
      <c r="B6" s="2" t="s">
        <v>11</v>
      </c>
      <c r="C6" s="2">
        <v>42101130</v>
      </c>
      <c r="D6" s="2">
        <v>176</v>
      </c>
      <c r="E6" s="2">
        <v>1068.32</v>
      </c>
      <c r="F6" s="2">
        <v>35.780799999999999</v>
      </c>
      <c r="G6" s="2">
        <v>94.9696</v>
      </c>
      <c r="H6" s="2">
        <v>35.8688</v>
      </c>
      <c r="I6" s="2">
        <v>403.62</v>
      </c>
    </row>
    <row r="7" spans="1:10" ht="16" x14ac:dyDescent="0.2">
      <c r="A7" s="2" t="s">
        <v>8</v>
      </c>
      <c r="B7" s="2" t="s">
        <v>12</v>
      </c>
      <c r="C7" s="2">
        <v>42101120</v>
      </c>
      <c r="D7" s="2">
        <v>244</v>
      </c>
      <c r="E7" s="2">
        <v>1473.76</v>
      </c>
      <c r="F7" s="2">
        <v>49.361199999999997</v>
      </c>
      <c r="G7" s="2">
        <v>131.02799999999999</v>
      </c>
      <c r="H7" s="2">
        <v>49.483199999999997</v>
      </c>
      <c r="I7" s="2">
        <v>444.24</v>
      </c>
    </row>
    <row r="8" spans="1:10" ht="16" x14ac:dyDescent="0.2">
      <c r="A8" s="2" t="s">
        <v>8</v>
      </c>
      <c r="B8" s="2" t="s">
        <v>13</v>
      </c>
      <c r="C8" s="2">
        <v>42101120</v>
      </c>
      <c r="D8" s="2">
        <v>218</v>
      </c>
      <c r="E8" s="2">
        <v>1316.72</v>
      </c>
      <c r="F8" s="2">
        <v>44.101400000000012</v>
      </c>
      <c r="G8" s="2">
        <v>117.066</v>
      </c>
      <c r="H8" s="2">
        <v>44.210400000000007</v>
      </c>
      <c r="I8" s="2">
        <v>340.77</v>
      </c>
    </row>
    <row r="9" spans="1:10" ht="16" x14ac:dyDescent="0.2">
      <c r="A9" s="2" t="s">
        <v>14</v>
      </c>
      <c r="B9" s="2" t="s">
        <v>725</v>
      </c>
      <c r="C9" s="2">
        <v>42101350</v>
      </c>
      <c r="D9" s="2">
        <v>3</v>
      </c>
      <c r="E9" s="2">
        <v>17.37</v>
      </c>
      <c r="F9" s="2">
        <v>0.42330000000000001</v>
      </c>
      <c r="G9" s="2">
        <v>1.3602000000000001</v>
      </c>
      <c r="H9" s="2">
        <v>1.0751999999999999</v>
      </c>
      <c r="I9" s="2">
        <v>3.4</v>
      </c>
      <c r="J9" s="4"/>
    </row>
    <row r="10" spans="1:10" ht="16" x14ac:dyDescent="0.2">
      <c r="A10" s="2" t="s">
        <v>14</v>
      </c>
      <c r="B10" s="2" t="s">
        <v>15</v>
      </c>
      <c r="C10" s="2">
        <v>42100100</v>
      </c>
      <c r="D10" s="2">
        <v>1</v>
      </c>
      <c r="E10" s="2">
        <v>5.98</v>
      </c>
      <c r="F10" s="2">
        <v>0.20960000000000001</v>
      </c>
      <c r="G10" s="2">
        <v>0.52539999999999998</v>
      </c>
      <c r="H10" s="2">
        <v>0.21010000000000001</v>
      </c>
      <c r="I10" s="2">
        <v>0.88</v>
      </c>
    </row>
    <row r="11" spans="1:10" ht="16" x14ac:dyDescent="0.2">
      <c r="A11" s="2" t="s">
        <v>14</v>
      </c>
      <c r="B11" s="2" t="s">
        <v>9</v>
      </c>
      <c r="C11" s="2">
        <v>42100100</v>
      </c>
      <c r="D11" s="2">
        <v>1</v>
      </c>
      <c r="E11" s="2">
        <v>5.98</v>
      </c>
      <c r="F11" s="2">
        <v>0.20960000000000001</v>
      </c>
      <c r="G11" s="2">
        <v>0.52539999999999998</v>
      </c>
      <c r="H11" s="2">
        <v>0.21010000000000001</v>
      </c>
      <c r="I11" s="2">
        <v>0.89</v>
      </c>
    </row>
    <row r="12" spans="1:10" ht="16" x14ac:dyDescent="0.2">
      <c r="A12" s="2" t="s">
        <v>14</v>
      </c>
      <c r="B12" s="2" t="s">
        <v>16</v>
      </c>
      <c r="C12" s="2">
        <v>42100100</v>
      </c>
      <c r="D12" s="2">
        <v>1</v>
      </c>
      <c r="E12" s="2">
        <v>5.98</v>
      </c>
      <c r="F12" s="2">
        <v>0.20960000000000001</v>
      </c>
      <c r="G12" s="2">
        <v>0.52539999999999998</v>
      </c>
      <c r="H12" s="2">
        <v>0.21010000000000001</v>
      </c>
      <c r="I12" s="2">
        <v>0.77</v>
      </c>
    </row>
    <row r="13" spans="1:10" ht="16" x14ac:dyDescent="0.2">
      <c r="A13" s="2" t="s">
        <v>14</v>
      </c>
      <c r="B13" s="2" t="s">
        <v>17</v>
      </c>
      <c r="C13" s="2">
        <v>42100100</v>
      </c>
      <c r="D13" s="2">
        <v>13</v>
      </c>
      <c r="E13" s="2">
        <v>77.740000000000009</v>
      </c>
      <c r="F13" s="2">
        <v>2.7248000000000001</v>
      </c>
      <c r="G13" s="2">
        <v>6.8301999999999996</v>
      </c>
      <c r="H13" s="2">
        <v>2.7313000000000009</v>
      </c>
      <c r="I13" s="2">
        <v>8.8800000000000008</v>
      </c>
    </row>
    <row r="14" spans="1:10" ht="16" x14ac:dyDescent="0.2">
      <c r="A14" s="2" t="s">
        <v>14</v>
      </c>
      <c r="B14" s="2" t="s">
        <v>18</v>
      </c>
      <c r="C14" s="2">
        <v>42100100</v>
      </c>
      <c r="D14" s="2">
        <v>2</v>
      </c>
      <c r="E14" s="2">
        <v>11.96</v>
      </c>
      <c r="F14" s="2">
        <v>0.41920000000000002</v>
      </c>
      <c r="G14" s="2">
        <v>1.0508</v>
      </c>
      <c r="H14" s="2">
        <v>0.42020000000000002</v>
      </c>
      <c r="I14" s="2">
        <v>1.72</v>
      </c>
    </row>
    <row r="15" spans="1:10" ht="16" x14ac:dyDescent="0.2">
      <c r="A15" s="2" t="s">
        <v>14</v>
      </c>
      <c r="B15" s="2" t="s">
        <v>19</v>
      </c>
      <c r="C15" s="2">
        <v>42101000</v>
      </c>
      <c r="D15" s="2">
        <v>4</v>
      </c>
      <c r="E15" s="2">
        <v>23.16</v>
      </c>
      <c r="F15" s="2">
        <v>0.84599999999999997</v>
      </c>
      <c r="G15" s="2">
        <v>1.9972000000000001</v>
      </c>
      <c r="H15" s="2">
        <v>0.8620000000000001</v>
      </c>
      <c r="I15" s="2">
        <v>3.69</v>
      </c>
      <c r="J15" s="4"/>
    </row>
    <row r="16" spans="1:10" ht="16" x14ac:dyDescent="0.2">
      <c r="A16" s="2" t="s">
        <v>14</v>
      </c>
      <c r="B16" s="2" t="s">
        <v>20</v>
      </c>
      <c r="C16" s="2">
        <v>42100100</v>
      </c>
      <c r="D16" s="2">
        <v>3</v>
      </c>
      <c r="E16" s="2">
        <v>17.940000000000001</v>
      </c>
      <c r="F16" s="2">
        <v>0.62880000000000003</v>
      </c>
      <c r="G16" s="2">
        <v>1.5762</v>
      </c>
      <c r="H16" s="2">
        <v>0.63029999999999997</v>
      </c>
      <c r="I16" s="2">
        <v>2.02</v>
      </c>
    </row>
    <row r="17" spans="1:10" ht="16" x14ac:dyDescent="0.2">
      <c r="A17" s="2" t="s">
        <v>21</v>
      </c>
      <c r="B17" s="2" t="s">
        <v>22</v>
      </c>
      <c r="C17" s="2">
        <v>63101000</v>
      </c>
      <c r="D17" s="2">
        <v>190</v>
      </c>
      <c r="E17" s="2">
        <v>115.9</v>
      </c>
      <c r="F17" s="2">
        <v>0.32300000000000001</v>
      </c>
      <c r="G17" s="2">
        <v>0.28499999999999998</v>
      </c>
      <c r="H17" s="2">
        <v>28.12</v>
      </c>
      <c r="I17" s="2">
        <v>243.52</v>
      </c>
    </row>
    <row r="18" spans="1:10" ht="16" x14ac:dyDescent="0.2">
      <c r="A18" s="2" t="s">
        <v>21</v>
      </c>
      <c r="B18" s="2" t="s">
        <v>23</v>
      </c>
      <c r="C18" s="2">
        <v>63101000</v>
      </c>
      <c r="D18" s="2">
        <v>195</v>
      </c>
      <c r="E18" s="2">
        <v>118.95</v>
      </c>
      <c r="F18" s="2">
        <v>0.33150000000000002</v>
      </c>
      <c r="G18" s="2">
        <v>0.29249999999999998</v>
      </c>
      <c r="H18" s="2">
        <v>28.86</v>
      </c>
      <c r="I18" s="2">
        <v>234.01</v>
      </c>
    </row>
    <row r="19" spans="1:10" ht="16" x14ac:dyDescent="0.2">
      <c r="A19" s="2" t="s">
        <v>21</v>
      </c>
      <c r="B19" s="2" t="s">
        <v>24</v>
      </c>
      <c r="C19" s="2">
        <v>63101000</v>
      </c>
      <c r="D19" s="2">
        <v>205</v>
      </c>
      <c r="E19" s="2">
        <v>125.05</v>
      </c>
      <c r="F19" s="2">
        <v>0.34849999999999998</v>
      </c>
      <c r="G19" s="2">
        <v>0.30749999999999988</v>
      </c>
      <c r="H19" s="2">
        <v>30.34</v>
      </c>
      <c r="I19" s="2">
        <v>240.84</v>
      </c>
    </row>
    <row r="20" spans="1:10" ht="16" x14ac:dyDescent="0.2">
      <c r="A20" s="2" t="s">
        <v>21</v>
      </c>
      <c r="B20" s="2" t="s">
        <v>25</v>
      </c>
      <c r="C20" s="2">
        <v>63101000</v>
      </c>
      <c r="D20" s="2">
        <v>234</v>
      </c>
      <c r="E20" s="2">
        <v>142.74</v>
      </c>
      <c r="F20" s="2">
        <v>0.39779999999999999</v>
      </c>
      <c r="G20" s="2">
        <v>0.35099999999999998</v>
      </c>
      <c r="H20" s="2">
        <v>34.631999999999998</v>
      </c>
      <c r="I20" s="2">
        <v>280.55</v>
      </c>
    </row>
    <row r="21" spans="1:10" ht="16" x14ac:dyDescent="0.2">
      <c r="A21" s="2" t="s">
        <v>21</v>
      </c>
      <c r="B21" s="2" t="s">
        <v>26</v>
      </c>
      <c r="C21" s="10">
        <v>63101000</v>
      </c>
      <c r="D21" s="2">
        <v>176</v>
      </c>
      <c r="E21" s="2">
        <f>(D21*E20)/D20</f>
        <v>107.36000000000001</v>
      </c>
      <c r="F21" s="2">
        <f t="shared" ref="F21:I21" si="0">(E21*F20)/E20</f>
        <v>0.29920000000000002</v>
      </c>
      <c r="G21" s="2">
        <f t="shared" si="0"/>
        <v>0.26400000000000001</v>
      </c>
      <c r="H21" s="2">
        <f t="shared" si="0"/>
        <v>26.048000000000005</v>
      </c>
      <c r="I21" s="2">
        <v>198.51</v>
      </c>
    </row>
    <row r="22" spans="1:10" ht="16" x14ac:dyDescent="0.2">
      <c r="A22" s="2" t="s">
        <v>21</v>
      </c>
      <c r="B22" s="2" t="s">
        <v>27</v>
      </c>
      <c r="C22" s="2">
        <v>63101000</v>
      </c>
      <c r="D22" s="2">
        <v>222</v>
      </c>
      <c r="E22" s="2">
        <v>135.41999999999999</v>
      </c>
      <c r="F22" s="2">
        <v>0.37740000000000012</v>
      </c>
      <c r="G22" s="2">
        <v>0.33300000000000002</v>
      </c>
      <c r="H22" s="2">
        <v>32.856000000000002</v>
      </c>
      <c r="I22" s="2">
        <v>261.42</v>
      </c>
    </row>
    <row r="23" spans="1:10" ht="16" x14ac:dyDescent="0.2">
      <c r="A23" s="2" t="s">
        <v>21</v>
      </c>
      <c r="B23" s="2" t="s">
        <v>28</v>
      </c>
      <c r="C23" s="2">
        <v>63101000</v>
      </c>
      <c r="D23" s="2">
        <v>186</v>
      </c>
      <c r="E23" s="2">
        <v>113.46</v>
      </c>
      <c r="F23" s="2">
        <v>0.31619999999999998</v>
      </c>
      <c r="G23" s="2">
        <v>0.27900000000000003</v>
      </c>
      <c r="H23" s="2">
        <v>27.527999999999999</v>
      </c>
      <c r="I23" s="2">
        <v>221.73</v>
      </c>
    </row>
    <row r="24" spans="1:10" ht="16" x14ac:dyDescent="0.2">
      <c r="A24" s="2" t="s">
        <v>29</v>
      </c>
      <c r="B24" s="2" t="s">
        <v>30</v>
      </c>
      <c r="C24" s="2">
        <v>63101110</v>
      </c>
      <c r="D24" s="2">
        <v>133</v>
      </c>
      <c r="E24" s="2">
        <v>90.44</v>
      </c>
      <c r="F24" s="2">
        <v>0.21279999999999999</v>
      </c>
      <c r="G24" s="2">
        <v>0.2261</v>
      </c>
      <c r="H24" s="2">
        <v>23.261700000000001</v>
      </c>
      <c r="I24" s="2">
        <v>135.07</v>
      </c>
    </row>
    <row r="25" spans="1:10" ht="16" x14ac:dyDescent="0.2">
      <c r="A25" s="2" t="s">
        <v>29</v>
      </c>
      <c r="B25" s="2" t="s">
        <v>31</v>
      </c>
      <c r="C25" s="2">
        <v>63101120</v>
      </c>
      <c r="D25" s="2">
        <v>124</v>
      </c>
      <c r="E25" s="2">
        <v>52.08</v>
      </c>
      <c r="F25" s="2">
        <v>0.21079999999999999</v>
      </c>
      <c r="G25" s="2">
        <v>0.124</v>
      </c>
      <c r="H25" s="2">
        <v>13.9748</v>
      </c>
      <c r="I25" s="2">
        <v>112.07</v>
      </c>
      <c r="J25" s="4"/>
    </row>
    <row r="26" spans="1:10" ht="16" x14ac:dyDescent="0.2">
      <c r="A26" s="2" t="s">
        <v>29</v>
      </c>
      <c r="B26" s="2" t="s">
        <v>32</v>
      </c>
      <c r="C26" s="2">
        <v>63101120</v>
      </c>
      <c r="D26" s="2">
        <v>340</v>
      </c>
      <c r="E26" s="2">
        <v>142.80000000000001</v>
      </c>
      <c r="F26" s="2">
        <v>0.57800000000000007</v>
      </c>
      <c r="G26" s="2">
        <v>0.34</v>
      </c>
      <c r="H26" s="2">
        <v>38.317999999999998</v>
      </c>
      <c r="I26" s="2">
        <v>362.8</v>
      </c>
      <c r="J26" s="4"/>
    </row>
    <row r="27" spans="1:10" ht="16" x14ac:dyDescent="0.2">
      <c r="A27" s="2" t="s">
        <v>29</v>
      </c>
      <c r="B27" s="2" t="s">
        <v>33</v>
      </c>
      <c r="C27" s="2">
        <v>63101110</v>
      </c>
      <c r="D27" s="2">
        <v>94</v>
      </c>
      <c r="E27" s="2">
        <v>63.919999999999987</v>
      </c>
      <c r="F27" s="2">
        <v>0.15040000000000001</v>
      </c>
      <c r="G27" s="2">
        <v>0.1598</v>
      </c>
      <c r="H27" s="2">
        <v>16.4406</v>
      </c>
      <c r="I27" s="2">
        <v>100.82</v>
      </c>
    </row>
    <row r="28" spans="1:10" ht="16" x14ac:dyDescent="0.2">
      <c r="A28" s="2" t="s">
        <v>29</v>
      </c>
      <c r="B28" s="2" t="s">
        <v>34</v>
      </c>
      <c r="C28" s="2">
        <v>63101110</v>
      </c>
      <c r="D28" s="2">
        <v>119</v>
      </c>
      <c r="E28" s="2">
        <v>80.92</v>
      </c>
      <c r="F28" s="2">
        <v>0.19040000000000001</v>
      </c>
      <c r="G28" s="2">
        <v>0.20230000000000001</v>
      </c>
      <c r="H28" s="2">
        <v>20.813099999999999</v>
      </c>
      <c r="I28" s="2">
        <v>102.16</v>
      </c>
    </row>
    <row r="29" spans="1:10" ht="16" x14ac:dyDescent="0.2">
      <c r="A29" s="2" t="s">
        <v>35</v>
      </c>
      <c r="B29" s="2" t="s">
        <v>36</v>
      </c>
      <c r="C29" s="2">
        <v>63105010</v>
      </c>
      <c r="D29" s="2">
        <v>210</v>
      </c>
      <c r="E29" s="2">
        <v>336</v>
      </c>
      <c r="F29" s="2">
        <v>4.2</v>
      </c>
      <c r="G29" s="2">
        <v>30.786000000000001</v>
      </c>
      <c r="H29" s="2">
        <v>17.913</v>
      </c>
      <c r="I29" s="2">
        <v>209.1</v>
      </c>
    </row>
    <row r="30" spans="1:10" ht="16" x14ac:dyDescent="0.2">
      <c r="A30" s="2" t="s">
        <v>35</v>
      </c>
      <c r="B30" s="2" t="s">
        <v>37</v>
      </c>
      <c r="C30" s="2">
        <v>63105010</v>
      </c>
      <c r="D30" s="2">
        <v>199</v>
      </c>
      <c r="E30" s="2">
        <v>318.39999999999998</v>
      </c>
      <c r="F30" s="2">
        <v>3.98</v>
      </c>
      <c r="G30" s="2">
        <v>29.173400000000001</v>
      </c>
      <c r="H30" s="2">
        <v>16.974699999999999</v>
      </c>
      <c r="I30" s="2">
        <v>201.81</v>
      </c>
    </row>
    <row r="31" spans="1:10" ht="16" x14ac:dyDescent="0.2">
      <c r="A31" s="2" t="s">
        <v>35</v>
      </c>
      <c r="B31" s="2" t="s">
        <v>38</v>
      </c>
      <c r="C31" s="2">
        <v>63105010</v>
      </c>
      <c r="D31" s="2">
        <v>188</v>
      </c>
      <c r="E31" s="2">
        <v>300.8</v>
      </c>
      <c r="F31" s="2">
        <v>3.76</v>
      </c>
      <c r="G31" s="2">
        <v>27.5608</v>
      </c>
      <c r="H31" s="2">
        <v>16.0364</v>
      </c>
      <c r="I31" s="2">
        <v>189.44</v>
      </c>
    </row>
    <row r="32" spans="1:10" ht="16" x14ac:dyDescent="0.2">
      <c r="A32" s="2" t="s">
        <v>35</v>
      </c>
      <c r="B32" s="2" t="s">
        <v>39</v>
      </c>
      <c r="C32" s="2">
        <v>63105010</v>
      </c>
      <c r="D32" s="2">
        <v>135</v>
      </c>
      <c r="E32" s="2">
        <v>216</v>
      </c>
      <c r="F32" s="2">
        <v>2.7</v>
      </c>
      <c r="G32" s="2">
        <v>19.791</v>
      </c>
      <c r="H32" s="2">
        <v>11.515499999999999</v>
      </c>
      <c r="I32" s="2">
        <v>133.53</v>
      </c>
    </row>
    <row r="33" spans="1:10" ht="16" x14ac:dyDescent="0.2">
      <c r="A33" s="2" t="s">
        <v>35</v>
      </c>
      <c r="B33" s="2" t="s">
        <v>40</v>
      </c>
      <c r="C33" s="2">
        <v>63105010</v>
      </c>
      <c r="D33" s="2">
        <v>82</v>
      </c>
      <c r="E33" s="2">
        <v>131.19999999999999</v>
      </c>
      <c r="F33" s="2">
        <v>1.64</v>
      </c>
      <c r="G33" s="2">
        <v>12.0212</v>
      </c>
      <c r="H33" s="2">
        <v>6.9945999999999993</v>
      </c>
      <c r="I33" s="2">
        <v>83.42</v>
      </c>
    </row>
    <row r="34" spans="1:10" ht="16" x14ac:dyDescent="0.2">
      <c r="A34" s="2" t="s">
        <v>35</v>
      </c>
      <c r="B34" s="2" t="s">
        <v>41</v>
      </c>
      <c r="C34" s="2">
        <v>63105010</v>
      </c>
      <c r="D34" s="2">
        <v>82</v>
      </c>
      <c r="E34" s="2">
        <v>131.19999999999999</v>
      </c>
      <c r="F34" s="2">
        <v>1.64</v>
      </c>
      <c r="G34" s="2">
        <v>12.0212</v>
      </c>
      <c r="H34" s="2">
        <v>6.9945999999999993</v>
      </c>
      <c r="I34" s="2">
        <v>84.84</v>
      </c>
    </row>
    <row r="35" spans="1:10" ht="16" x14ac:dyDescent="0.2">
      <c r="A35" s="2" t="s">
        <v>35</v>
      </c>
      <c r="B35" s="2" t="s">
        <v>42</v>
      </c>
      <c r="C35" s="2">
        <v>63105010</v>
      </c>
      <c r="D35" s="2">
        <v>137</v>
      </c>
      <c r="E35" s="2">
        <v>219.2</v>
      </c>
      <c r="F35" s="2">
        <v>2.74</v>
      </c>
      <c r="G35" s="2">
        <v>20.084199999999999</v>
      </c>
      <c r="H35" s="2">
        <v>11.6861</v>
      </c>
      <c r="I35" s="2">
        <v>134.68</v>
      </c>
    </row>
    <row r="36" spans="1:10" ht="16" x14ac:dyDescent="0.2">
      <c r="A36" s="2" t="s">
        <v>43</v>
      </c>
      <c r="B36" s="2" t="s">
        <v>44</v>
      </c>
      <c r="C36" s="2">
        <v>75202027</v>
      </c>
      <c r="D36" s="2">
        <v>4</v>
      </c>
      <c r="E36" s="2">
        <v>1.96</v>
      </c>
      <c r="F36" s="2">
        <v>9.1600000000000001E-2</v>
      </c>
      <c r="G36" s="2">
        <v>0.13</v>
      </c>
      <c r="H36" s="2">
        <v>0.16159999999999999</v>
      </c>
      <c r="I36" s="2">
        <v>5.1100000000000003</v>
      </c>
    </row>
    <row r="37" spans="1:10" ht="16" x14ac:dyDescent="0.2">
      <c r="A37" s="2" t="s">
        <v>43</v>
      </c>
      <c r="B37" s="2" t="s">
        <v>45</v>
      </c>
      <c r="C37" s="2">
        <v>75202011</v>
      </c>
      <c r="D37" s="2">
        <v>8</v>
      </c>
      <c r="E37" s="2">
        <v>1.68</v>
      </c>
      <c r="F37" s="2">
        <v>0.1888</v>
      </c>
      <c r="G37" s="2">
        <v>1.04E-2</v>
      </c>
      <c r="H37" s="2">
        <v>0.33279999999999998</v>
      </c>
      <c r="I37" s="2">
        <v>7.32</v>
      </c>
    </row>
    <row r="38" spans="1:10" ht="16" x14ac:dyDescent="0.2">
      <c r="A38" s="2" t="s">
        <v>43</v>
      </c>
      <c r="B38" s="2" t="s">
        <v>46</v>
      </c>
      <c r="C38" s="2">
        <v>75202011</v>
      </c>
      <c r="D38" s="2">
        <v>19</v>
      </c>
      <c r="E38" s="2">
        <v>3.99</v>
      </c>
      <c r="F38" s="2">
        <v>0.44840000000000002</v>
      </c>
      <c r="G38" s="2">
        <v>2.47E-2</v>
      </c>
      <c r="H38" s="2">
        <v>0.79039999999999999</v>
      </c>
      <c r="I38" s="2">
        <v>19.170000000000002</v>
      </c>
    </row>
    <row r="39" spans="1:10" ht="16" x14ac:dyDescent="0.2">
      <c r="A39" s="2" t="s">
        <v>43</v>
      </c>
      <c r="B39" s="2" t="s">
        <v>47</v>
      </c>
      <c r="C39" s="2">
        <v>75202011</v>
      </c>
      <c r="D39" s="2">
        <v>45</v>
      </c>
      <c r="E39" s="2">
        <v>9.4500000000000011</v>
      </c>
      <c r="F39" s="2">
        <v>1.0620000000000001</v>
      </c>
      <c r="G39" s="2">
        <v>5.8500000000000003E-2</v>
      </c>
      <c r="H39" s="2">
        <v>1.8720000000000001</v>
      </c>
      <c r="I39" s="2">
        <v>99.41</v>
      </c>
    </row>
    <row r="40" spans="1:10" ht="16" x14ac:dyDescent="0.2">
      <c r="A40" s="2" t="s">
        <v>43</v>
      </c>
      <c r="B40" s="2" t="s">
        <v>48</v>
      </c>
      <c r="C40" s="2">
        <v>75202011</v>
      </c>
      <c r="D40" s="2">
        <v>373</v>
      </c>
      <c r="E40" s="2">
        <v>78.33</v>
      </c>
      <c r="F40" s="2">
        <v>8.8027999999999995</v>
      </c>
      <c r="G40" s="2">
        <v>0.4849</v>
      </c>
      <c r="H40" s="2">
        <v>15.5168</v>
      </c>
      <c r="I40" s="2">
        <v>654.96</v>
      </c>
    </row>
    <row r="41" spans="1:10" ht="16" x14ac:dyDescent="0.2">
      <c r="A41" s="2" t="s">
        <v>49</v>
      </c>
      <c r="B41" s="2" t="s">
        <v>50</v>
      </c>
      <c r="C41" s="2">
        <v>22600200</v>
      </c>
      <c r="D41" s="2">
        <v>5</v>
      </c>
      <c r="E41" s="2">
        <v>24.2</v>
      </c>
      <c r="F41" s="2">
        <v>1.8705000000000001</v>
      </c>
      <c r="G41" s="2">
        <v>1.79</v>
      </c>
      <c r="H41" s="2">
        <v>9.5000000000000001E-2</v>
      </c>
      <c r="I41" s="2">
        <v>6.01</v>
      </c>
    </row>
    <row r="42" spans="1:10" ht="16" x14ac:dyDescent="0.2">
      <c r="A42" s="2" t="s">
        <v>49</v>
      </c>
      <c r="B42" s="2" t="s">
        <v>51</v>
      </c>
      <c r="C42" s="2">
        <v>21601000</v>
      </c>
      <c r="D42" s="2">
        <v>8</v>
      </c>
      <c r="E42" s="2">
        <v>35.92</v>
      </c>
      <c r="F42" s="2">
        <v>2.504</v>
      </c>
      <c r="G42" s="2">
        <v>2.7519999999999998</v>
      </c>
      <c r="H42" s="2">
        <v>0.112</v>
      </c>
      <c r="I42" s="2">
        <v>7.07</v>
      </c>
      <c r="J42" s="4"/>
    </row>
    <row r="43" spans="1:10" ht="16" x14ac:dyDescent="0.2">
      <c r="A43" s="2" t="s">
        <v>49</v>
      </c>
      <c r="B43" s="2" t="s">
        <v>52</v>
      </c>
      <c r="C43" s="2">
        <v>21601000</v>
      </c>
      <c r="D43" s="2">
        <v>25</v>
      </c>
      <c r="E43" s="2">
        <v>112.25</v>
      </c>
      <c r="F43" s="2">
        <v>7.8250000000000002</v>
      </c>
      <c r="G43" s="2">
        <v>8.6</v>
      </c>
      <c r="H43" s="2">
        <v>0.35</v>
      </c>
      <c r="I43" s="2">
        <v>36.520000000000003</v>
      </c>
    </row>
    <row r="44" spans="1:10" ht="16" x14ac:dyDescent="0.2">
      <c r="A44" s="2" t="s">
        <v>49</v>
      </c>
      <c r="B44" s="2" t="s">
        <v>53</v>
      </c>
      <c r="C44" s="2">
        <v>21601000</v>
      </c>
      <c r="D44" s="2">
        <v>12</v>
      </c>
      <c r="E44" s="2">
        <v>53.88</v>
      </c>
      <c r="F44" s="2">
        <v>3.7559999999999998</v>
      </c>
      <c r="G44" s="2">
        <v>4.1280000000000001</v>
      </c>
      <c r="H44" s="2">
        <v>0.16800000000000001</v>
      </c>
      <c r="I44" s="2">
        <v>13.05</v>
      </c>
    </row>
    <row r="45" spans="1:10" ht="16" x14ac:dyDescent="0.2">
      <c r="A45" s="2" t="s">
        <v>49</v>
      </c>
      <c r="B45" s="2" t="s">
        <v>54</v>
      </c>
      <c r="C45" s="2">
        <v>22601000</v>
      </c>
      <c r="D45" s="2">
        <v>60</v>
      </c>
      <c r="E45" s="2">
        <v>280.8</v>
      </c>
      <c r="F45" s="2">
        <v>20.352</v>
      </c>
      <c r="G45" s="2">
        <v>21.053999999999998</v>
      </c>
      <c r="H45" s="2">
        <v>1.02</v>
      </c>
      <c r="I45" s="2">
        <v>145.11000000000001</v>
      </c>
    </row>
    <row r="46" spans="1:10" ht="16" x14ac:dyDescent="0.2">
      <c r="A46" s="2" t="s">
        <v>49</v>
      </c>
      <c r="B46" s="2" t="s">
        <v>55</v>
      </c>
      <c r="C46" s="2">
        <v>24208500</v>
      </c>
      <c r="D46" s="2">
        <v>77</v>
      </c>
      <c r="E46" s="2">
        <v>283.36</v>
      </c>
      <c r="F46" s="2">
        <v>22.715</v>
      </c>
      <c r="G46" s="2">
        <v>19.919899999999998</v>
      </c>
      <c r="H46" s="2">
        <v>3.2648000000000001</v>
      </c>
      <c r="I46" s="2">
        <v>186.45</v>
      </c>
    </row>
    <row r="47" spans="1:10" ht="16" x14ac:dyDescent="0.2">
      <c r="A47" s="2" t="s">
        <v>56</v>
      </c>
      <c r="B47" s="2" t="s">
        <v>57</v>
      </c>
      <c r="C47" s="2">
        <v>51180010</v>
      </c>
      <c r="D47" s="2">
        <v>102</v>
      </c>
      <c r="E47" s="2">
        <v>269.27999999999997</v>
      </c>
      <c r="F47" s="2">
        <v>10.7712</v>
      </c>
      <c r="G47" s="2">
        <v>1.3464</v>
      </c>
      <c r="H47" s="2">
        <v>53.427600000000012</v>
      </c>
      <c r="I47" s="2">
        <v>283.08999999999997</v>
      </c>
      <c r="J47" s="4"/>
    </row>
    <row r="48" spans="1:10" ht="16" x14ac:dyDescent="0.2">
      <c r="A48" s="2" t="s">
        <v>56</v>
      </c>
      <c r="B48" s="2" t="s">
        <v>58</v>
      </c>
      <c r="C48" s="2">
        <v>51180010</v>
      </c>
      <c r="D48" s="2">
        <v>92</v>
      </c>
      <c r="E48" s="2">
        <v>242.88</v>
      </c>
      <c r="F48" s="2">
        <v>9.7152000000000012</v>
      </c>
      <c r="G48" s="2">
        <v>1.2143999999999999</v>
      </c>
      <c r="H48" s="2">
        <v>48.189600000000013</v>
      </c>
      <c r="I48" s="2">
        <v>281.08999999999997</v>
      </c>
    </row>
    <row r="49" spans="1:9" ht="16" x14ac:dyDescent="0.2">
      <c r="A49" s="2" t="s">
        <v>56</v>
      </c>
      <c r="B49" s="2" t="s">
        <v>59</v>
      </c>
      <c r="C49" s="2">
        <v>51180010</v>
      </c>
      <c r="D49" s="2">
        <v>94</v>
      </c>
      <c r="E49" s="2">
        <v>248.16</v>
      </c>
      <c r="F49" s="2">
        <v>9.9263999999999992</v>
      </c>
      <c r="G49" s="2">
        <v>1.2407999999999999</v>
      </c>
      <c r="H49" s="2">
        <v>49.237200000000001</v>
      </c>
      <c r="I49" s="2">
        <v>262.14999999999998</v>
      </c>
    </row>
    <row r="50" spans="1:9" ht="16" x14ac:dyDescent="0.2">
      <c r="A50" s="2" t="s">
        <v>56</v>
      </c>
      <c r="B50" s="2" t="s">
        <v>60</v>
      </c>
      <c r="C50" s="2">
        <v>51180010</v>
      </c>
      <c r="D50" s="2">
        <v>75</v>
      </c>
      <c r="E50" s="2">
        <v>198</v>
      </c>
      <c r="F50" s="2">
        <v>7.92</v>
      </c>
      <c r="G50" s="2">
        <v>0.99</v>
      </c>
      <c r="H50" s="2">
        <v>39.284999999999997</v>
      </c>
      <c r="I50" s="2">
        <v>202.06</v>
      </c>
    </row>
    <row r="51" spans="1:9" ht="16" x14ac:dyDescent="0.2">
      <c r="A51" s="2" t="s">
        <v>56</v>
      </c>
      <c r="B51" s="2" t="s">
        <v>61</v>
      </c>
      <c r="C51" s="2">
        <v>51180010</v>
      </c>
      <c r="D51" s="2">
        <v>74</v>
      </c>
      <c r="E51" s="2">
        <v>195.36</v>
      </c>
      <c r="F51" s="2">
        <v>7.8144</v>
      </c>
      <c r="G51" s="2">
        <v>0.9768</v>
      </c>
      <c r="H51" s="2">
        <v>38.761200000000002</v>
      </c>
      <c r="I51" s="2">
        <v>218.49</v>
      </c>
    </row>
    <row r="52" spans="1:9" ht="16" x14ac:dyDescent="0.2">
      <c r="A52" s="2" t="s">
        <v>56</v>
      </c>
      <c r="B52" s="2" t="s">
        <v>62</v>
      </c>
      <c r="C52" s="2">
        <v>51180010</v>
      </c>
      <c r="D52" s="2">
        <v>84</v>
      </c>
      <c r="E52" s="2">
        <v>221.76</v>
      </c>
      <c r="F52" s="2">
        <v>8.8704000000000001</v>
      </c>
      <c r="G52" s="2">
        <v>1.1088</v>
      </c>
      <c r="H52" s="2">
        <v>43.999200000000002</v>
      </c>
      <c r="I52" s="2">
        <v>255.21</v>
      </c>
    </row>
    <row r="53" spans="1:9" ht="16" x14ac:dyDescent="0.2">
      <c r="A53" s="2" t="s">
        <v>56</v>
      </c>
      <c r="B53" s="2" t="s">
        <v>63</v>
      </c>
      <c r="C53" s="2">
        <v>51180010</v>
      </c>
      <c r="D53" s="2">
        <v>109</v>
      </c>
      <c r="E53" s="2">
        <v>287.76</v>
      </c>
      <c r="F53" s="2">
        <v>11.510400000000001</v>
      </c>
      <c r="G53" s="2">
        <v>1.4388000000000001</v>
      </c>
      <c r="H53" s="2">
        <v>57.094200000000008</v>
      </c>
      <c r="I53" s="2">
        <v>273.32</v>
      </c>
    </row>
    <row r="54" spans="1:9" ht="16" x14ac:dyDescent="0.2">
      <c r="A54" s="2" t="s">
        <v>56</v>
      </c>
      <c r="B54" s="2" t="s">
        <v>64</v>
      </c>
      <c r="C54" s="2">
        <v>51180010</v>
      </c>
      <c r="D54" s="2">
        <v>114</v>
      </c>
      <c r="E54" s="2">
        <v>300.95999999999998</v>
      </c>
      <c r="F54" s="2">
        <v>12.038399999999999</v>
      </c>
      <c r="G54" s="2">
        <v>1.5047999999999999</v>
      </c>
      <c r="H54" s="2">
        <v>59.713200000000001</v>
      </c>
      <c r="I54" s="2">
        <v>258.42</v>
      </c>
    </row>
    <row r="55" spans="1:9" ht="16" x14ac:dyDescent="0.2">
      <c r="A55" s="2" t="s">
        <v>56</v>
      </c>
      <c r="B55" s="2" t="s">
        <v>65</v>
      </c>
      <c r="C55" s="2">
        <v>51180030</v>
      </c>
      <c r="D55" s="2">
        <v>104</v>
      </c>
      <c r="E55" s="2">
        <v>278.72000000000003</v>
      </c>
      <c r="F55" s="2">
        <v>10.2232</v>
      </c>
      <c r="G55" s="2">
        <v>1.2584</v>
      </c>
      <c r="H55" s="2">
        <v>57.272799999999997</v>
      </c>
      <c r="I55" s="2">
        <v>293.29000000000002</v>
      </c>
    </row>
    <row r="56" spans="1:9" ht="16" x14ac:dyDescent="0.2">
      <c r="A56" s="2" t="s">
        <v>66</v>
      </c>
      <c r="B56" s="2" t="s">
        <v>67</v>
      </c>
      <c r="C56" s="2">
        <v>71100100</v>
      </c>
      <c r="D56" s="2">
        <v>230</v>
      </c>
      <c r="E56" s="2">
        <v>213.9</v>
      </c>
      <c r="F56" s="2">
        <v>4.4849999999999994</v>
      </c>
      <c r="G56" s="2">
        <v>0.23</v>
      </c>
      <c r="H56" s="2">
        <v>49.334999999999987</v>
      </c>
      <c r="I56" s="2">
        <v>234.79</v>
      </c>
    </row>
    <row r="57" spans="1:9" ht="16" x14ac:dyDescent="0.2">
      <c r="A57" s="2" t="s">
        <v>66</v>
      </c>
      <c r="B57" s="2" t="s">
        <v>68</v>
      </c>
      <c r="C57" s="2">
        <v>71100100</v>
      </c>
      <c r="D57" s="2">
        <v>237</v>
      </c>
      <c r="E57" s="2">
        <v>220.41</v>
      </c>
      <c r="F57" s="2">
        <v>4.6215000000000002</v>
      </c>
      <c r="G57" s="2">
        <v>0.23699999999999999</v>
      </c>
      <c r="H57" s="2">
        <v>50.836500000000001</v>
      </c>
      <c r="I57" s="2">
        <v>260.39</v>
      </c>
    </row>
    <row r="58" spans="1:9" ht="16" x14ac:dyDescent="0.2">
      <c r="A58" s="2" t="s">
        <v>66</v>
      </c>
      <c r="B58" s="2" t="s">
        <v>69</v>
      </c>
      <c r="C58" s="2">
        <v>71100100</v>
      </c>
      <c r="D58" s="2">
        <v>273</v>
      </c>
      <c r="E58" s="2">
        <v>253.89</v>
      </c>
      <c r="F58" s="2">
        <v>5.3235000000000001</v>
      </c>
      <c r="G58" s="2">
        <v>0.27300000000000002</v>
      </c>
      <c r="H58" s="2">
        <v>58.558500000000002</v>
      </c>
      <c r="I58" s="2">
        <v>284.35000000000002</v>
      </c>
    </row>
    <row r="59" spans="1:9" ht="16" x14ac:dyDescent="0.2">
      <c r="A59" s="2" t="s">
        <v>66</v>
      </c>
      <c r="B59" s="2" t="s">
        <v>70</v>
      </c>
      <c r="C59" s="2">
        <v>71100100</v>
      </c>
      <c r="D59" s="2">
        <v>195</v>
      </c>
      <c r="E59" s="2">
        <v>181.35</v>
      </c>
      <c r="F59" s="2">
        <v>3.8025000000000002</v>
      </c>
      <c r="G59" s="2">
        <v>0.19500000000000001</v>
      </c>
      <c r="H59" s="2">
        <v>41.827500000000001</v>
      </c>
      <c r="I59" s="2">
        <v>178.07</v>
      </c>
    </row>
    <row r="60" spans="1:9" ht="16" x14ac:dyDescent="0.2">
      <c r="A60" s="2" t="s">
        <v>66</v>
      </c>
      <c r="B60" s="2" t="s">
        <v>71</v>
      </c>
      <c r="C60" s="2">
        <v>71100100</v>
      </c>
      <c r="D60" s="2">
        <v>189</v>
      </c>
      <c r="E60" s="2">
        <v>175.77</v>
      </c>
      <c r="F60" s="2">
        <v>3.6855000000000002</v>
      </c>
      <c r="G60" s="2">
        <v>0.189</v>
      </c>
      <c r="H60" s="2">
        <v>40.540499999999987</v>
      </c>
      <c r="I60" s="2">
        <v>174.48</v>
      </c>
    </row>
    <row r="61" spans="1:9" ht="16" x14ac:dyDescent="0.2">
      <c r="A61" s="2" t="s">
        <v>66</v>
      </c>
      <c r="B61" s="2" t="s">
        <v>72</v>
      </c>
      <c r="C61" s="2">
        <v>71100100</v>
      </c>
      <c r="D61" s="2">
        <v>204</v>
      </c>
      <c r="E61" s="2">
        <v>189.72</v>
      </c>
      <c r="F61" s="2">
        <v>3.9780000000000002</v>
      </c>
      <c r="G61" s="2">
        <v>0.20399999999999999</v>
      </c>
      <c r="H61" s="2">
        <v>43.758000000000003</v>
      </c>
      <c r="I61" s="2">
        <v>183.47</v>
      </c>
    </row>
    <row r="62" spans="1:9" ht="16" x14ac:dyDescent="0.2">
      <c r="A62" s="2" t="s">
        <v>66</v>
      </c>
      <c r="B62" s="2" t="s">
        <v>73</v>
      </c>
      <c r="C62" s="2">
        <v>71100100</v>
      </c>
      <c r="D62" s="2">
        <v>162</v>
      </c>
      <c r="E62" s="2">
        <v>150.66</v>
      </c>
      <c r="F62" s="2">
        <v>3.1589999999999998</v>
      </c>
      <c r="G62" s="2">
        <v>0.16200000000000001</v>
      </c>
      <c r="H62" s="2">
        <v>34.749000000000002</v>
      </c>
      <c r="I62" s="2">
        <v>157.97999999999999</v>
      </c>
    </row>
    <row r="63" spans="1:9" ht="16" x14ac:dyDescent="0.2">
      <c r="A63" s="2" t="s">
        <v>74</v>
      </c>
      <c r="B63" s="2" t="s">
        <v>75</v>
      </c>
      <c r="C63" s="2">
        <v>63107010</v>
      </c>
      <c r="D63" s="2">
        <v>182</v>
      </c>
      <c r="E63" s="2">
        <v>176.54</v>
      </c>
      <c r="F63" s="2">
        <v>1.3468</v>
      </c>
      <c r="G63" s="2">
        <v>0.50960000000000005</v>
      </c>
      <c r="H63" s="2">
        <v>41.3322</v>
      </c>
      <c r="I63" s="2">
        <v>197.82</v>
      </c>
    </row>
    <row r="64" spans="1:9" ht="16" x14ac:dyDescent="0.2">
      <c r="A64" s="2" t="s">
        <v>74</v>
      </c>
      <c r="B64" s="2" t="s">
        <v>76</v>
      </c>
      <c r="C64" s="2">
        <v>63107010</v>
      </c>
      <c r="D64" s="2">
        <v>153</v>
      </c>
      <c r="E64" s="2">
        <v>148.41</v>
      </c>
      <c r="F64" s="2">
        <v>1.1322000000000001</v>
      </c>
      <c r="G64" s="2">
        <v>0.42840000000000011</v>
      </c>
      <c r="H64" s="2">
        <v>34.746300000000012</v>
      </c>
      <c r="I64" s="2">
        <v>163.09</v>
      </c>
    </row>
    <row r="65" spans="1:10" ht="16" x14ac:dyDescent="0.2">
      <c r="A65" s="2" t="s">
        <v>74</v>
      </c>
      <c r="B65" s="2" t="s">
        <v>77</v>
      </c>
      <c r="C65" s="2">
        <v>63107010</v>
      </c>
      <c r="D65" s="2">
        <v>187</v>
      </c>
      <c r="E65" s="2">
        <v>181.39</v>
      </c>
      <c r="F65" s="2">
        <v>1.3837999999999999</v>
      </c>
      <c r="G65" s="2">
        <v>0.52360000000000007</v>
      </c>
      <c r="H65" s="2">
        <v>42.467700000000001</v>
      </c>
      <c r="I65" s="2">
        <v>201.58</v>
      </c>
    </row>
    <row r="66" spans="1:10" ht="16" x14ac:dyDescent="0.2">
      <c r="A66" s="2" t="s">
        <v>74</v>
      </c>
      <c r="B66" s="2" t="s">
        <v>78</v>
      </c>
      <c r="C66" s="2">
        <v>63107010</v>
      </c>
      <c r="D66" s="2">
        <v>196</v>
      </c>
      <c r="E66" s="2">
        <v>190.12</v>
      </c>
      <c r="F66" s="2">
        <v>1.4503999999999999</v>
      </c>
      <c r="G66" s="2">
        <v>0.54880000000000007</v>
      </c>
      <c r="H66" s="2">
        <v>44.511600000000001</v>
      </c>
      <c r="I66" s="2">
        <v>200.55</v>
      </c>
    </row>
    <row r="67" spans="1:10" ht="16" x14ac:dyDescent="0.2">
      <c r="A67" s="2" t="s">
        <v>74</v>
      </c>
      <c r="B67" s="2" t="s">
        <v>79</v>
      </c>
      <c r="C67" s="2">
        <v>63107010</v>
      </c>
      <c r="D67" s="2">
        <v>194</v>
      </c>
      <c r="E67" s="2">
        <v>188.18</v>
      </c>
      <c r="F67" s="2">
        <v>1.4356</v>
      </c>
      <c r="G67" s="2">
        <v>0.54320000000000002</v>
      </c>
      <c r="H67" s="2">
        <v>44.057400000000001</v>
      </c>
      <c r="I67" s="2">
        <v>199.83</v>
      </c>
    </row>
    <row r="68" spans="1:10" ht="16" x14ac:dyDescent="0.2">
      <c r="A68" s="2" t="s">
        <v>74</v>
      </c>
      <c r="B68" s="2" t="s">
        <v>80</v>
      </c>
      <c r="C68" s="2">
        <v>63107010</v>
      </c>
      <c r="D68" s="2">
        <v>167</v>
      </c>
      <c r="E68" s="2">
        <v>161.99</v>
      </c>
      <c r="F68" s="2">
        <v>1.2358</v>
      </c>
      <c r="G68" s="2">
        <v>0.46760000000000002</v>
      </c>
      <c r="H68" s="2">
        <v>37.925699999999999</v>
      </c>
      <c r="I68" s="2">
        <v>175.08</v>
      </c>
    </row>
    <row r="69" spans="1:10" ht="16" x14ac:dyDescent="0.2">
      <c r="A69" s="2" t="s">
        <v>74</v>
      </c>
      <c r="B69" s="2" t="s">
        <v>81</v>
      </c>
      <c r="C69" s="2">
        <v>63107010</v>
      </c>
      <c r="D69" s="2">
        <v>178</v>
      </c>
      <c r="E69" s="2">
        <v>172.66</v>
      </c>
      <c r="F69" s="2">
        <v>1.3171999999999999</v>
      </c>
      <c r="G69" s="2">
        <v>0.49840000000000012</v>
      </c>
      <c r="H69" s="2">
        <v>40.4238</v>
      </c>
      <c r="I69" s="2">
        <v>184.1</v>
      </c>
    </row>
    <row r="70" spans="1:10" ht="16" x14ac:dyDescent="0.2">
      <c r="A70" s="2" t="s">
        <v>82</v>
      </c>
      <c r="B70" s="2" t="s">
        <v>728</v>
      </c>
      <c r="C70" s="2">
        <v>41100990</v>
      </c>
      <c r="D70" s="2">
        <v>48</v>
      </c>
      <c r="E70" s="2">
        <v>90.72</v>
      </c>
      <c r="F70" s="2">
        <v>4.0031999999999996</v>
      </c>
      <c r="G70" s="2">
        <v>3.3984000000000001</v>
      </c>
      <c r="H70" s="2">
        <v>11.414300000000001</v>
      </c>
      <c r="I70" s="2">
        <v>75.37</v>
      </c>
    </row>
    <row r="71" spans="1:10" ht="16" x14ac:dyDescent="0.2">
      <c r="A71" s="2" t="s">
        <v>82</v>
      </c>
      <c r="B71" s="2" t="s">
        <v>83</v>
      </c>
      <c r="C71" s="2">
        <v>41201010</v>
      </c>
      <c r="D71" s="2">
        <v>158</v>
      </c>
      <c r="E71" s="2">
        <v>165.9</v>
      </c>
      <c r="F71" s="2">
        <v>7.1416000000000004</v>
      </c>
      <c r="G71" s="2">
        <v>1.4061999999999999</v>
      </c>
      <c r="H71" s="2">
        <v>34.080599999999997</v>
      </c>
      <c r="I71" s="2">
        <v>174.41</v>
      </c>
      <c r="J71" s="4"/>
    </row>
    <row r="72" spans="1:10" ht="16" x14ac:dyDescent="0.2">
      <c r="A72" s="2" t="s">
        <v>82</v>
      </c>
      <c r="B72" s="2" t="s">
        <v>84</v>
      </c>
      <c r="C72" s="2">
        <v>41100990</v>
      </c>
      <c r="D72" s="2">
        <v>0.54549999999999998</v>
      </c>
      <c r="E72" s="2">
        <v>1.0309950000000001</v>
      </c>
      <c r="F72" s="2">
        <v>4.5494699999999999E-2</v>
      </c>
      <c r="G72" s="2">
        <v>3.86214E-2</v>
      </c>
      <c r="H72" s="2">
        <v>0.1297199</v>
      </c>
      <c r="I72" s="2">
        <v>0.38</v>
      </c>
    </row>
    <row r="73" spans="1:10" ht="16" x14ac:dyDescent="0.2">
      <c r="A73" s="2" t="s">
        <v>82</v>
      </c>
      <c r="B73" s="2" t="s">
        <v>85</v>
      </c>
      <c r="C73" s="2">
        <v>41101070</v>
      </c>
      <c r="D73" s="2">
        <v>203</v>
      </c>
      <c r="E73" s="2">
        <v>276.08</v>
      </c>
      <c r="F73" s="2">
        <v>16.158799999999999</v>
      </c>
      <c r="G73" s="2">
        <v>1.6443000000000001</v>
      </c>
      <c r="H73" s="2">
        <v>50.831200000000003</v>
      </c>
      <c r="I73" s="2">
        <v>201.85</v>
      </c>
    </row>
    <row r="74" spans="1:10" ht="16" x14ac:dyDescent="0.2">
      <c r="A74" s="2" t="s">
        <v>82</v>
      </c>
      <c r="B74" s="2" t="s">
        <v>86</v>
      </c>
      <c r="C74" s="2">
        <v>41101070</v>
      </c>
      <c r="D74" s="2">
        <v>194</v>
      </c>
      <c r="E74" s="2">
        <v>263.83999999999997</v>
      </c>
      <c r="F74" s="2">
        <v>15.442399999999999</v>
      </c>
      <c r="G74" s="2">
        <v>1.5713999999999999</v>
      </c>
      <c r="H74" s="2">
        <v>48.577599999999997</v>
      </c>
      <c r="I74" s="2">
        <v>267.45</v>
      </c>
    </row>
    <row r="75" spans="1:10" ht="16" x14ac:dyDescent="0.2">
      <c r="A75" s="2" t="s">
        <v>82</v>
      </c>
      <c r="B75" s="2" t="s">
        <v>87</v>
      </c>
      <c r="C75" s="2">
        <v>41101070</v>
      </c>
      <c r="D75" s="2">
        <v>377</v>
      </c>
      <c r="E75" s="2">
        <v>512.72</v>
      </c>
      <c r="F75" s="2">
        <v>30.0092</v>
      </c>
      <c r="G75" s="2">
        <v>3.0537000000000001</v>
      </c>
      <c r="H75" s="2">
        <v>94.400800000000004</v>
      </c>
      <c r="I75" s="2">
        <v>415.42</v>
      </c>
    </row>
    <row r="76" spans="1:10" ht="16" x14ac:dyDescent="0.2">
      <c r="A76" s="2" t="s">
        <v>82</v>
      </c>
      <c r="B76" s="2" t="s">
        <v>88</v>
      </c>
      <c r="C76" s="2">
        <v>41101070</v>
      </c>
      <c r="D76" s="2">
        <v>385</v>
      </c>
      <c r="E76" s="2">
        <v>523.6</v>
      </c>
      <c r="F76" s="2">
        <v>30.646000000000001</v>
      </c>
      <c r="G76" s="2">
        <v>3.1185</v>
      </c>
      <c r="H76" s="2">
        <v>96.403999999999996</v>
      </c>
      <c r="I76" s="2">
        <v>351.29</v>
      </c>
    </row>
    <row r="77" spans="1:10" ht="16" x14ac:dyDescent="0.2">
      <c r="A77" s="2" t="s">
        <v>89</v>
      </c>
      <c r="B77" s="2" t="s">
        <v>90</v>
      </c>
      <c r="C77" s="2">
        <v>75122100</v>
      </c>
      <c r="D77" s="2">
        <v>242</v>
      </c>
      <c r="E77" s="2">
        <v>48.4</v>
      </c>
      <c r="F77" s="2">
        <v>2.0811999999999999</v>
      </c>
      <c r="G77" s="2">
        <v>0.41139999999999999</v>
      </c>
      <c r="H77" s="2">
        <v>11.2288</v>
      </c>
      <c r="I77" s="2">
        <v>389.33</v>
      </c>
    </row>
    <row r="78" spans="1:10" ht="16" x14ac:dyDescent="0.2">
      <c r="A78" s="2" t="s">
        <v>89</v>
      </c>
      <c r="B78" s="2" t="s">
        <v>91</v>
      </c>
      <c r="C78" s="2">
        <v>75122100</v>
      </c>
      <c r="D78" s="2">
        <v>13</v>
      </c>
      <c r="E78" s="2">
        <v>2.6</v>
      </c>
      <c r="F78" s="2">
        <v>0.1118</v>
      </c>
      <c r="G78" s="2">
        <v>2.2100000000000002E-2</v>
      </c>
      <c r="H78" s="2">
        <v>0.60319999999999996</v>
      </c>
      <c r="I78" s="2">
        <v>21.19</v>
      </c>
    </row>
    <row r="79" spans="1:10" ht="16" x14ac:dyDescent="0.2">
      <c r="A79" s="2" t="s">
        <v>89</v>
      </c>
      <c r="B79" s="2" t="s">
        <v>92</v>
      </c>
      <c r="C79" s="2">
        <v>75122100</v>
      </c>
      <c r="D79" s="2">
        <v>12</v>
      </c>
      <c r="E79" s="2">
        <v>2.4</v>
      </c>
      <c r="F79" s="2">
        <v>0.1032</v>
      </c>
      <c r="G79" s="2">
        <v>2.0400000000000001E-2</v>
      </c>
      <c r="H79" s="2">
        <v>0.55679999999999996</v>
      </c>
      <c r="I79" s="2">
        <v>12.67</v>
      </c>
    </row>
    <row r="80" spans="1:10" ht="16" x14ac:dyDescent="0.2">
      <c r="A80" s="2" t="s">
        <v>89</v>
      </c>
      <c r="B80" s="2" t="s">
        <v>93</v>
      </c>
      <c r="C80" s="2">
        <v>75122200</v>
      </c>
      <c r="D80" s="2">
        <v>12</v>
      </c>
      <c r="E80" s="2">
        <v>3.12</v>
      </c>
      <c r="F80" s="2">
        <v>0.1188</v>
      </c>
      <c r="G80" s="2">
        <v>3.5999999999999997E-2</v>
      </c>
      <c r="H80" s="2">
        <v>0.72360000000000002</v>
      </c>
      <c r="I80" s="2">
        <v>23.67</v>
      </c>
    </row>
    <row r="81" spans="1:9" ht="16" x14ac:dyDescent="0.2">
      <c r="A81" s="2" t="s">
        <v>89</v>
      </c>
      <c r="B81" s="2" t="s">
        <v>94</v>
      </c>
      <c r="C81" s="2">
        <v>75122200</v>
      </c>
      <c r="D81" s="2">
        <v>14</v>
      </c>
      <c r="E81" s="2">
        <v>3.640000000000001</v>
      </c>
      <c r="F81" s="2">
        <v>0.1386</v>
      </c>
      <c r="G81" s="2">
        <v>4.2000000000000003E-2</v>
      </c>
      <c r="H81" s="2">
        <v>0.84420000000000006</v>
      </c>
      <c r="I81" s="2">
        <v>13.12</v>
      </c>
    </row>
    <row r="82" spans="1:9" ht="16" x14ac:dyDescent="0.2">
      <c r="A82" s="2" t="s">
        <v>95</v>
      </c>
      <c r="B82" s="2" t="s">
        <v>96</v>
      </c>
      <c r="C82" s="2">
        <v>52101000</v>
      </c>
      <c r="D82" s="2">
        <v>49</v>
      </c>
      <c r="E82" s="2">
        <v>181.3</v>
      </c>
      <c r="F82" s="2">
        <v>3.4691999999999998</v>
      </c>
      <c r="G82" s="2">
        <v>9.2708000000000013</v>
      </c>
      <c r="H82" s="2">
        <v>20.9818</v>
      </c>
      <c r="I82" s="2">
        <v>112.32</v>
      </c>
    </row>
    <row r="83" spans="1:9" ht="16" x14ac:dyDescent="0.2">
      <c r="A83" s="2" t="s">
        <v>95</v>
      </c>
      <c r="B83" s="2" t="s">
        <v>97</v>
      </c>
      <c r="C83" s="2">
        <v>52101000</v>
      </c>
      <c r="D83" s="2">
        <v>48</v>
      </c>
      <c r="E83" s="2">
        <v>177.6</v>
      </c>
      <c r="F83" s="2">
        <v>3.3984000000000001</v>
      </c>
      <c r="G83" s="2">
        <v>9.0815999999999999</v>
      </c>
      <c r="H83" s="2">
        <v>20.553599999999999</v>
      </c>
      <c r="I83" s="2">
        <v>116.84</v>
      </c>
    </row>
    <row r="84" spans="1:9" ht="16" x14ac:dyDescent="0.2">
      <c r="A84" s="2" t="s">
        <v>95</v>
      </c>
      <c r="B84" s="2" t="s">
        <v>98</v>
      </c>
      <c r="C84" s="2">
        <v>52101000</v>
      </c>
      <c r="D84" s="2">
        <v>48</v>
      </c>
      <c r="E84" s="2">
        <v>177.6</v>
      </c>
      <c r="F84" s="2">
        <v>3.3984000000000001</v>
      </c>
      <c r="G84" s="2">
        <v>9.0815999999999999</v>
      </c>
      <c r="H84" s="2">
        <v>20.553599999999999</v>
      </c>
      <c r="I84" s="2">
        <v>120.24</v>
      </c>
    </row>
    <row r="85" spans="1:9" ht="16" x14ac:dyDescent="0.2">
      <c r="A85" s="2" t="s">
        <v>95</v>
      </c>
      <c r="B85" s="2" t="s">
        <v>99</v>
      </c>
      <c r="C85" s="2">
        <v>52101000</v>
      </c>
      <c r="D85" s="2">
        <v>50</v>
      </c>
      <c r="E85" s="2">
        <v>185</v>
      </c>
      <c r="F85" s="2">
        <v>3.54</v>
      </c>
      <c r="G85" s="2">
        <v>9.4600000000000009</v>
      </c>
      <c r="H85" s="2">
        <v>21.41</v>
      </c>
      <c r="I85" s="2">
        <v>76.760000000000005</v>
      </c>
    </row>
    <row r="86" spans="1:9" ht="16" x14ac:dyDescent="0.2">
      <c r="A86" s="2" t="s">
        <v>95</v>
      </c>
      <c r="B86" s="2" t="s">
        <v>100</v>
      </c>
      <c r="C86" s="2">
        <v>52101000</v>
      </c>
      <c r="D86" s="2">
        <v>42</v>
      </c>
      <c r="E86" s="2">
        <v>155.4</v>
      </c>
      <c r="F86" s="2">
        <v>2.9735999999999998</v>
      </c>
      <c r="G86" s="2">
        <v>7.9464000000000006</v>
      </c>
      <c r="H86" s="2">
        <v>17.984400000000001</v>
      </c>
      <c r="I86" s="2">
        <v>86.66</v>
      </c>
    </row>
    <row r="87" spans="1:9" ht="16" x14ac:dyDescent="0.2">
      <c r="A87" s="2" t="s">
        <v>95</v>
      </c>
      <c r="B87" s="2" t="s">
        <v>101</v>
      </c>
      <c r="C87" s="2">
        <v>52101000</v>
      </c>
      <c r="D87" s="2">
        <v>43</v>
      </c>
      <c r="E87" s="2">
        <v>159.1</v>
      </c>
      <c r="F87" s="2">
        <v>3.0444</v>
      </c>
      <c r="G87" s="2">
        <v>8.1356000000000002</v>
      </c>
      <c r="H87" s="2">
        <v>18.412600000000001</v>
      </c>
      <c r="I87" s="2">
        <v>88.59</v>
      </c>
    </row>
    <row r="88" spans="1:9" ht="16" x14ac:dyDescent="0.2">
      <c r="A88" s="2" t="s">
        <v>95</v>
      </c>
      <c r="B88" s="2" t="s">
        <v>102</v>
      </c>
      <c r="C88" s="2">
        <v>58128000</v>
      </c>
      <c r="D88" s="2">
        <v>112</v>
      </c>
      <c r="E88" s="2">
        <v>250.88</v>
      </c>
      <c r="F88" s="2">
        <v>6.9440000000000008</v>
      </c>
      <c r="G88" s="2">
        <v>16.441600000000001</v>
      </c>
      <c r="H88" s="2">
        <v>19.017600000000002</v>
      </c>
      <c r="I88" s="2">
        <v>227.99</v>
      </c>
    </row>
    <row r="89" spans="1:9" ht="16" x14ac:dyDescent="0.2">
      <c r="A89" s="2" t="s">
        <v>95</v>
      </c>
      <c r="B89" s="2" t="s">
        <v>103</v>
      </c>
      <c r="C89" s="2">
        <v>58128000</v>
      </c>
      <c r="D89" s="2">
        <v>66</v>
      </c>
      <c r="E89" s="2">
        <v>147.84</v>
      </c>
      <c r="F89" s="2">
        <v>4.0920000000000014</v>
      </c>
      <c r="G89" s="2">
        <v>9.6888000000000005</v>
      </c>
      <c r="H89" s="2">
        <v>11.206799999999999</v>
      </c>
      <c r="I89" s="2">
        <v>131.65</v>
      </c>
    </row>
    <row r="90" spans="1:9" ht="16" x14ac:dyDescent="0.2">
      <c r="A90" s="2" t="s">
        <v>95</v>
      </c>
      <c r="B90" s="2" t="s">
        <v>104</v>
      </c>
      <c r="C90" s="2">
        <v>58128000</v>
      </c>
      <c r="D90" s="2">
        <v>35</v>
      </c>
      <c r="E90" s="2">
        <v>78.399999999999991</v>
      </c>
      <c r="F90" s="2">
        <v>2.17</v>
      </c>
      <c r="G90" s="2">
        <v>5.1379999999999999</v>
      </c>
      <c r="H90" s="2">
        <v>5.9429999999999996</v>
      </c>
      <c r="I90" s="2">
        <v>62.56</v>
      </c>
    </row>
    <row r="91" spans="1:9" ht="16" x14ac:dyDescent="0.2">
      <c r="A91" s="2" t="s">
        <v>95</v>
      </c>
      <c r="B91" s="2" t="s">
        <v>105</v>
      </c>
      <c r="C91" s="2">
        <v>58128000</v>
      </c>
      <c r="D91" s="2">
        <v>39</v>
      </c>
      <c r="E91" s="2">
        <v>87.36</v>
      </c>
      <c r="F91" s="2">
        <v>2.4180000000000001</v>
      </c>
      <c r="G91" s="2">
        <v>5.7252000000000001</v>
      </c>
      <c r="H91" s="2">
        <v>6.6222000000000003</v>
      </c>
      <c r="I91" s="2">
        <v>88.42</v>
      </c>
    </row>
    <row r="92" spans="1:9" ht="16" x14ac:dyDescent="0.2">
      <c r="A92" s="2" t="s">
        <v>106</v>
      </c>
      <c r="B92" s="2" t="s">
        <v>107</v>
      </c>
      <c r="C92" s="2">
        <v>63203010</v>
      </c>
      <c r="D92" s="2">
        <v>16</v>
      </c>
      <c r="E92" s="2">
        <v>9.120000000000001</v>
      </c>
      <c r="F92" s="2">
        <v>0.11840000000000001</v>
      </c>
      <c r="G92" s="2">
        <v>5.2800000000000007E-2</v>
      </c>
      <c r="H92" s="2">
        <v>2.3184</v>
      </c>
      <c r="I92" s="2">
        <v>11.1</v>
      </c>
    </row>
    <row r="93" spans="1:9" ht="16" x14ac:dyDescent="0.2">
      <c r="A93" s="2" t="s">
        <v>106</v>
      </c>
      <c r="B93" s="2" t="s">
        <v>108</v>
      </c>
      <c r="C93" s="2">
        <v>63203010</v>
      </c>
      <c r="D93" s="2">
        <v>3</v>
      </c>
      <c r="E93" s="2">
        <v>1.71</v>
      </c>
      <c r="F93" s="2">
        <v>2.2200000000000001E-2</v>
      </c>
      <c r="G93" s="2">
        <v>9.9000000000000008E-3</v>
      </c>
      <c r="H93" s="2">
        <v>0.43469999999999998</v>
      </c>
      <c r="I93" s="2">
        <v>6.95</v>
      </c>
    </row>
    <row r="94" spans="1:9" ht="16" x14ac:dyDescent="0.2">
      <c r="A94" s="2" t="s">
        <v>106</v>
      </c>
      <c r="B94" s="2" t="s">
        <v>109</v>
      </c>
      <c r="C94" s="2">
        <v>63203010</v>
      </c>
      <c r="D94" s="2">
        <v>2.33</v>
      </c>
      <c r="E94" s="2">
        <v>1.3281000000000001</v>
      </c>
      <c r="F94" s="2">
        <v>1.7242E-2</v>
      </c>
      <c r="G94" s="2">
        <v>7.6890000000000014E-3</v>
      </c>
      <c r="H94" s="2">
        <v>0.337617</v>
      </c>
      <c r="I94" s="2">
        <v>3.91</v>
      </c>
    </row>
    <row r="95" spans="1:9" ht="16" x14ac:dyDescent="0.2">
      <c r="A95" s="2" t="s">
        <v>106</v>
      </c>
      <c r="B95" s="2" t="s">
        <v>110</v>
      </c>
      <c r="C95" s="2">
        <v>63203010</v>
      </c>
      <c r="D95" s="2">
        <v>1.67</v>
      </c>
      <c r="E95" s="2">
        <v>0.95189999999999997</v>
      </c>
      <c r="F95" s="2">
        <v>1.2357999999999999E-2</v>
      </c>
      <c r="G95" s="2">
        <v>5.5110000000000003E-3</v>
      </c>
      <c r="H95" s="2">
        <v>0.241983</v>
      </c>
      <c r="I95" s="2">
        <v>2.11</v>
      </c>
    </row>
    <row r="96" spans="1:9" ht="16" x14ac:dyDescent="0.2">
      <c r="A96" s="2" t="s">
        <v>106</v>
      </c>
      <c r="B96" s="2" t="s">
        <v>111</v>
      </c>
      <c r="C96" s="2">
        <v>63203010</v>
      </c>
      <c r="D96" s="2">
        <v>2</v>
      </c>
      <c r="E96" s="2">
        <v>1.1399999999999999</v>
      </c>
      <c r="F96" s="2">
        <v>1.4800000000000001E-2</v>
      </c>
      <c r="G96" s="2">
        <v>6.6000000000000008E-3</v>
      </c>
      <c r="H96" s="2">
        <v>0.2898</v>
      </c>
      <c r="I96" s="2">
        <v>1.38</v>
      </c>
    </row>
    <row r="97" spans="1:9" ht="16" x14ac:dyDescent="0.2">
      <c r="A97" s="2" t="s">
        <v>106</v>
      </c>
      <c r="B97" s="2" t="s">
        <v>112</v>
      </c>
      <c r="C97" s="2">
        <v>63203010</v>
      </c>
      <c r="D97" s="2">
        <v>1</v>
      </c>
      <c r="E97" s="2">
        <v>0.57000000000000006</v>
      </c>
      <c r="F97" s="2">
        <v>7.4000000000000003E-3</v>
      </c>
      <c r="G97" s="2">
        <v>3.3E-3</v>
      </c>
      <c r="H97" s="2">
        <v>0.1449</v>
      </c>
      <c r="I97" s="2">
        <v>1.54</v>
      </c>
    </row>
    <row r="98" spans="1:9" ht="16" x14ac:dyDescent="0.2">
      <c r="A98" s="2" t="s">
        <v>106</v>
      </c>
      <c r="B98" s="2" t="s">
        <v>113</v>
      </c>
      <c r="C98" s="2">
        <v>63203110</v>
      </c>
      <c r="D98" s="2">
        <v>1</v>
      </c>
      <c r="E98" s="2">
        <v>0.88</v>
      </c>
      <c r="F98" s="2">
        <v>1.04E-2</v>
      </c>
      <c r="G98" s="2">
        <v>4.0000000000000001E-3</v>
      </c>
      <c r="H98" s="2">
        <v>0.2266</v>
      </c>
      <c r="I98" s="2">
        <v>1.04</v>
      </c>
    </row>
    <row r="99" spans="1:9" ht="16" x14ac:dyDescent="0.2">
      <c r="A99" s="2" t="s">
        <v>106</v>
      </c>
      <c r="B99" s="2" t="s">
        <v>114</v>
      </c>
      <c r="C99" s="2">
        <v>63203110</v>
      </c>
      <c r="D99" s="2">
        <v>1</v>
      </c>
      <c r="E99" s="2">
        <v>0.88</v>
      </c>
      <c r="F99" s="2">
        <v>1.04E-2</v>
      </c>
      <c r="G99" s="2">
        <v>4.0000000000000001E-3</v>
      </c>
      <c r="H99" s="2">
        <v>0.2266</v>
      </c>
      <c r="I99" s="2">
        <v>1.1100000000000001</v>
      </c>
    </row>
    <row r="100" spans="1:9" ht="16" x14ac:dyDescent="0.2">
      <c r="A100" s="2" t="s">
        <v>115</v>
      </c>
      <c r="B100" s="2" t="s">
        <v>116</v>
      </c>
      <c r="C100" s="2">
        <v>63203010</v>
      </c>
      <c r="D100" s="2">
        <v>188</v>
      </c>
      <c r="E100" s="2">
        <v>107.16</v>
      </c>
      <c r="F100" s="2">
        <v>1.3912</v>
      </c>
      <c r="G100" s="2">
        <v>0.62039999999999995</v>
      </c>
      <c r="H100" s="2">
        <v>27.241199999999999</v>
      </c>
      <c r="I100" s="2">
        <v>360.79</v>
      </c>
    </row>
    <row r="101" spans="1:9" ht="16" x14ac:dyDescent="0.2">
      <c r="A101" s="2" t="s">
        <v>115</v>
      </c>
      <c r="B101" s="2" t="s">
        <v>117</v>
      </c>
      <c r="C101" s="2">
        <v>63203010</v>
      </c>
      <c r="D101" s="2">
        <v>123</v>
      </c>
      <c r="E101" s="2">
        <v>70.11</v>
      </c>
      <c r="F101" s="2">
        <v>0.91020000000000001</v>
      </c>
      <c r="G101" s="2">
        <v>0.40589999999999993</v>
      </c>
      <c r="H101" s="2">
        <v>17.822700000000001</v>
      </c>
      <c r="I101" s="2">
        <v>221.11</v>
      </c>
    </row>
    <row r="102" spans="1:9" ht="16" x14ac:dyDescent="0.2">
      <c r="A102" s="2" t="s">
        <v>115</v>
      </c>
      <c r="B102" s="2" t="s">
        <v>118</v>
      </c>
      <c r="C102" s="2">
        <v>63203010</v>
      </c>
      <c r="D102" s="2">
        <v>140</v>
      </c>
      <c r="E102" s="2">
        <v>79.8</v>
      </c>
      <c r="F102" s="2">
        <v>1.036</v>
      </c>
      <c r="G102" s="2">
        <v>0.46200000000000002</v>
      </c>
      <c r="H102" s="2">
        <v>20.286000000000001</v>
      </c>
      <c r="I102" s="2">
        <v>251.45</v>
      </c>
    </row>
    <row r="103" spans="1:9" ht="16" x14ac:dyDescent="0.2">
      <c r="A103" s="2" t="s">
        <v>115</v>
      </c>
      <c r="B103" s="2" t="s">
        <v>119</v>
      </c>
      <c r="C103" s="2">
        <v>63203010</v>
      </c>
      <c r="D103" s="2">
        <v>216</v>
      </c>
      <c r="E103" s="2">
        <v>123.12</v>
      </c>
      <c r="F103" s="2">
        <v>1.5984</v>
      </c>
      <c r="G103" s="2">
        <v>0.71279999999999988</v>
      </c>
      <c r="H103" s="2">
        <v>31.298400000000001</v>
      </c>
      <c r="I103" s="2">
        <v>402.38</v>
      </c>
    </row>
    <row r="104" spans="1:9" ht="16" x14ac:dyDescent="0.2">
      <c r="A104" s="2" t="s">
        <v>115</v>
      </c>
      <c r="B104" s="2" t="s">
        <v>120</v>
      </c>
      <c r="C104" s="2">
        <v>63203010</v>
      </c>
      <c r="D104" s="2">
        <v>157</v>
      </c>
      <c r="E104" s="2">
        <v>89.49</v>
      </c>
      <c r="F104" s="2">
        <v>1.1617999999999999</v>
      </c>
      <c r="G104" s="2">
        <v>0.51809999999999989</v>
      </c>
      <c r="H104" s="2">
        <v>22.749300000000002</v>
      </c>
      <c r="I104" s="2">
        <v>295.22000000000003</v>
      </c>
    </row>
    <row r="105" spans="1:9" ht="16" x14ac:dyDescent="0.2">
      <c r="A105" s="2" t="s">
        <v>121</v>
      </c>
      <c r="B105" s="2" t="s">
        <v>122</v>
      </c>
      <c r="C105" s="2">
        <v>26100140</v>
      </c>
      <c r="D105" s="2">
        <v>119</v>
      </c>
      <c r="E105" s="2">
        <v>320.11</v>
      </c>
      <c r="F105" s="2">
        <v>19.099499999999999</v>
      </c>
      <c r="G105" s="2">
        <v>20.503699999999998</v>
      </c>
      <c r="H105" s="2">
        <v>13.9468</v>
      </c>
      <c r="I105" s="2">
        <v>183.6</v>
      </c>
    </row>
    <row r="106" spans="1:9" ht="16" x14ac:dyDescent="0.2">
      <c r="A106" s="2" t="s">
        <v>121</v>
      </c>
      <c r="B106" s="2" t="s">
        <v>123</v>
      </c>
      <c r="C106" s="2">
        <v>26100140</v>
      </c>
      <c r="D106" s="2">
        <v>101</v>
      </c>
      <c r="E106" s="2">
        <v>271.69</v>
      </c>
      <c r="F106" s="2">
        <v>16.2105</v>
      </c>
      <c r="G106" s="2">
        <v>17.4023</v>
      </c>
      <c r="H106" s="2">
        <v>11.837199999999999</v>
      </c>
      <c r="I106" s="2">
        <v>133.62</v>
      </c>
    </row>
    <row r="107" spans="1:9" ht="16" x14ac:dyDescent="0.2">
      <c r="A107" s="2" t="s">
        <v>121</v>
      </c>
      <c r="B107" s="2" t="s">
        <v>124</v>
      </c>
      <c r="C107" s="2">
        <v>26100140</v>
      </c>
      <c r="D107" s="2">
        <v>109</v>
      </c>
      <c r="E107" s="2">
        <v>293.20999999999998</v>
      </c>
      <c r="F107" s="2">
        <v>17.494499999999999</v>
      </c>
      <c r="G107" s="2">
        <v>18.7807</v>
      </c>
      <c r="H107" s="2">
        <v>12.774800000000001</v>
      </c>
      <c r="I107" s="2">
        <v>162.41</v>
      </c>
    </row>
    <row r="108" spans="1:9" ht="16" x14ac:dyDescent="0.2">
      <c r="A108" s="2" t="s">
        <v>121</v>
      </c>
      <c r="B108" s="2" t="s">
        <v>125</v>
      </c>
      <c r="C108" s="2">
        <v>26100140</v>
      </c>
      <c r="D108" s="2">
        <v>61</v>
      </c>
      <c r="E108" s="2">
        <v>164.09</v>
      </c>
      <c r="F108" s="2">
        <v>9.7904999999999998</v>
      </c>
      <c r="G108" s="2">
        <v>10.510300000000001</v>
      </c>
      <c r="H108" s="2">
        <v>7.1492000000000004</v>
      </c>
      <c r="I108" s="2">
        <v>78.53</v>
      </c>
    </row>
    <row r="109" spans="1:9" ht="16" x14ac:dyDescent="0.2">
      <c r="A109" s="2" t="s">
        <v>121</v>
      </c>
      <c r="B109" s="2" t="s">
        <v>126</v>
      </c>
      <c r="C109" s="2">
        <v>26100140</v>
      </c>
      <c r="D109" s="2">
        <v>85</v>
      </c>
      <c r="E109" s="2">
        <v>228.65</v>
      </c>
      <c r="F109" s="2">
        <v>13.6425</v>
      </c>
      <c r="G109" s="2">
        <v>14.6455</v>
      </c>
      <c r="H109" s="2">
        <v>9.9619999999999997</v>
      </c>
      <c r="I109" s="2">
        <v>108.97</v>
      </c>
    </row>
    <row r="110" spans="1:9" ht="16" x14ac:dyDescent="0.2">
      <c r="A110" s="2" t="s">
        <v>121</v>
      </c>
      <c r="B110" s="2" t="s">
        <v>127</v>
      </c>
      <c r="C110" s="2">
        <v>26100140</v>
      </c>
      <c r="D110" s="2">
        <v>67</v>
      </c>
      <c r="E110" s="2">
        <v>180.23</v>
      </c>
      <c r="F110" s="2">
        <v>10.753500000000001</v>
      </c>
      <c r="G110" s="2">
        <v>11.5441</v>
      </c>
      <c r="H110" s="2">
        <v>7.8524000000000012</v>
      </c>
      <c r="I110" s="2">
        <v>86.17</v>
      </c>
    </row>
    <row r="111" spans="1:9" ht="16" x14ac:dyDescent="0.2">
      <c r="A111" s="2" t="s">
        <v>121</v>
      </c>
      <c r="B111" s="2" t="s">
        <v>128</v>
      </c>
      <c r="C111" s="2">
        <v>26100140</v>
      </c>
      <c r="D111" s="2">
        <v>68</v>
      </c>
      <c r="E111" s="2">
        <v>182.92</v>
      </c>
      <c r="F111" s="2">
        <v>10.914</v>
      </c>
      <c r="G111" s="2">
        <v>11.7164</v>
      </c>
      <c r="H111" s="2">
        <v>7.9696000000000007</v>
      </c>
      <c r="I111" s="2">
        <v>85</v>
      </c>
    </row>
    <row r="112" spans="1:9" ht="16" x14ac:dyDescent="0.2">
      <c r="A112" s="2" t="s">
        <v>121</v>
      </c>
      <c r="B112" s="2" t="s">
        <v>129</v>
      </c>
      <c r="C112" s="2">
        <v>26100140</v>
      </c>
      <c r="D112" s="2">
        <v>76</v>
      </c>
      <c r="E112" s="2">
        <v>204.44</v>
      </c>
      <c r="F112" s="2">
        <v>12.198</v>
      </c>
      <c r="G112" s="2">
        <v>13.094799999999999</v>
      </c>
      <c r="H112" s="2">
        <v>8.9072000000000013</v>
      </c>
      <c r="I112" s="2">
        <v>100.88</v>
      </c>
    </row>
    <row r="113" spans="1:9" ht="16" x14ac:dyDescent="0.2">
      <c r="A113" s="2" t="s">
        <v>121</v>
      </c>
      <c r="B113" s="2" t="s">
        <v>130</v>
      </c>
      <c r="C113" s="2">
        <v>26100270</v>
      </c>
      <c r="D113" s="2">
        <v>61</v>
      </c>
      <c r="E113" s="2">
        <v>168.97</v>
      </c>
      <c r="F113" s="2">
        <v>6.7161</v>
      </c>
      <c r="G113" s="2">
        <v>9.9002999999999997</v>
      </c>
      <c r="H113" s="2">
        <v>13.2126</v>
      </c>
      <c r="I113" s="2">
        <v>66.83</v>
      </c>
    </row>
    <row r="114" spans="1:9" ht="16" x14ac:dyDescent="0.2">
      <c r="A114" s="2" t="s">
        <v>121</v>
      </c>
      <c r="B114" s="2" t="s">
        <v>131</v>
      </c>
      <c r="C114" s="2">
        <v>26100140</v>
      </c>
      <c r="D114" s="2">
        <v>133</v>
      </c>
      <c r="E114" s="2">
        <v>357.77</v>
      </c>
      <c r="F114" s="2">
        <v>21.346499999999999</v>
      </c>
      <c r="G114" s="2">
        <v>22.915900000000001</v>
      </c>
      <c r="H114" s="2">
        <v>15.5876</v>
      </c>
      <c r="I114" s="2">
        <v>181.29</v>
      </c>
    </row>
    <row r="115" spans="1:9" ht="16" x14ac:dyDescent="0.2">
      <c r="A115" s="2" t="s">
        <v>132</v>
      </c>
      <c r="B115" s="2" t="s">
        <v>133</v>
      </c>
      <c r="C115" s="2">
        <v>72201100</v>
      </c>
      <c r="D115" s="2">
        <v>19</v>
      </c>
      <c r="E115" s="2">
        <v>7.41</v>
      </c>
      <c r="F115" s="2">
        <v>0.48830000000000001</v>
      </c>
      <c r="G115" s="2">
        <v>6.4600000000000005E-2</v>
      </c>
      <c r="H115" s="2">
        <v>1.1913</v>
      </c>
      <c r="I115" s="2">
        <v>30.82</v>
      </c>
    </row>
    <row r="116" spans="1:9" ht="16" x14ac:dyDescent="0.2">
      <c r="A116" s="2" t="s">
        <v>132</v>
      </c>
      <c r="B116" s="2" t="s">
        <v>134</v>
      </c>
      <c r="C116" s="2">
        <v>72201100</v>
      </c>
      <c r="D116" s="2">
        <v>15</v>
      </c>
      <c r="E116" s="2">
        <v>5.85</v>
      </c>
      <c r="F116" s="2">
        <v>0.38550000000000001</v>
      </c>
      <c r="G116" s="2">
        <v>5.0999999999999997E-2</v>
      </c>
      <c r="H116" s="2">
        <v>0.94049999999999989</v>
      </c>
      <c r="I116" s="2">
        <v>23.72</v>
      </c>
    </row>
    <row r="117" spans="1:9" ht="16" x14ac:dyDescent="0.2">
      <c r="A117" s="2" t="s">
        <v>132</v>
      </c>
      <c r="B117" s="2" t="s">
        <v>135</v>
      </c>
      <c r="C117" s="2">
        <v>72201100</v>
      </c>
      <c r="D117" s="2">
        <v>20</v>
      </c>
      <c r="E117" s="2">
        <v>7.8000000000000007</v>
      </c>
      <c r="F117" s="2">
        <v>0.51400000000000001</v>
      </c>
      <c r="G117" s="2">
        <v>6.8000000000000005E-2</v>
      </c>
      <c r="H117" s="2">
        <v>1.254</v>
      </c>
      <c r="I117" s="2">
        <v>32.700000000000003</v>
      </c>
    </row>
    <row r="118" spans="1:9" ht="16" x14ac:dyDescent="0.2">
      <c r="A118" s="2" t="s">
        <v>132</v>
      </c>
      <c r="B118" s="2" t="s">
        <v>729</v>
      </c>
      <c r="C118" s="2">
        <v>72201100</v>
      </c>
      <c r="D118" s="2">
        <v>299</v>
      </c>
      <c r="E118" s="2">
        <v>116.61</v>
      </c>
      <c r="F118" s="2">
        <v>7.6843000000000004</v>
      </c>
      <c r="G118" s="2">
        <v>1.0165999999999999</v>
      </c>
      <c r="H118" s="2">
        <v>18.747299999999999</v>
      </c>
      <c r="I118" s="2">
        <v>528.91999999999996</v>
      </c>
    </row>
    <row r="119" spans="1:9" ht="16" x14ac:dyDescent="0.2">
      <c r="A119" s="2" t="s">
        <v>132</v>
      </c>
      <c r="B119" s="2" t="s">
        <v>730</v>
      </c>
      <c r="C119" s="2">
        <v>72201100</v>
      </c>
      <c r="D119" s="2">
        <v>251</v>
      </c>
      <c r="E119" s="2">
        <v>97.889999999999986</v>
      </c>
      <c r="F119" s="2">
        <v>6.4506999999999994</v>
      </c>
      <c r="G119" s="2">
        <v>0.85339999999999994</v>
      </c>
      <c r="H119" s="2">
        <v>15.7377</v>
      </c>
      <c r="I119" s="2">
        <v>417.57</v>
      </c>
    </row>
    <row r="120" spans="1:9" ht="16" x14ac:dyDescent="0.2">
      <c r="A120" s="2" t="s">
        <v>132</v>
      </c>
      <c r="B120" s="2" t="s">
        <v>731</v>
      </c>
      <c r="C120" s="2">
        <v>72201100</v>
      </c>
      <c r="D120" s="2">
        <v>17</v>
      </c>
      <c r="E120" s="2">
        <v>6.6300000000000008</v>
      </c>
      <c r="F120" s="2">
        <v>0.43690000000000001</v>
      </c>
      <c r="G120" s="2">
        <v>5.7800000000000011E-2</v>
      </c>
      <c r="H120" s="2">
        <v>1.0659000000000001</v>
      </c>
      <c r="I120" s="2">
        <v>31.37</v>
      </c>
    </row>
    <row r="121" spans="1:9" ht="16" x14ac:dyDescent="0.2">
      <c r="A121" s="2" t="s">
        <v>132</v>
      </c>
      <c r="B121" s="2" t="s">
        <v>732</v>
      </c>
      <c r="C121" s="2">
        <v>72201100</v>
      </c>
      <c r="D121" s="2">
        <v>9</v>
      </c>
      <c r="E121" s="2">
        <v>3.51</v>
      </c>
      <c r="F121" s="2">
        <v>0.23130000000000001</v>
      </c>
      <c r="G121" s="2">
        <v>3.0599999999999999E-2</v>
      </c>
      <c r="H121" s="2">
        <v>0.56429999999999991</v>
      </c>
      <c r="I121" s="2">
        <v>14.61</v>
      </c>
    </row>
    <row r="122" spans="1:9" ht="16" x14ac:dyDescent="0.2">
      <c r="A122" s="2" t="s">
        <v>132</v>
      </c>
      <c r="B122" s="2" t="s">
        <v>136</v>
      </c>
      <c r="C122" s="2">
        <v>72201100</v>
      </c>
      <c r="D122" s="2">
        <v>237</v>
      </c>
      <c r="E122" s="2">
        <v>92.43</v>
      </c>
      <c r="F122" s="2">
        <v>6.0909000000000004</v>
      </c>
      <c r="G122" s="2">
        <v>0.80580000000000007</v>
      </c>
      <c r="H122" s="2">
        <v>14.8599</v>
      </c>
      <c r="I122" s="2">
        <v>457.57</v>
      </c>
    </row>
    <row r="123" spans="1:9" ht="16" x14ac:dyDescent="0.2">
      <c r="A123" s="2" t="s">
        <v>132</v>
      </c>
      <c r="B123" s="2" t="s">
        <v>137</v>
      </c>
      <c r="C123" s="2">
        <v>72201212</v>
      </c>
      <c r="D123" s="2">
        <v>78</v>
      </c>
      <c r="E123" s="2">
        <v>21.84</v>
      </c>
      <c r="F123" s="2">
        <v>2.4102000000000001</v>
      </c>
      <c r="G123" s="2">
        <v>9.3600000000000003E-2</v>
      </c>
      <c r="H123" s="2">
        <v>4.1574</v>
      </c>
      <c r="I123" s="2">
        <v>205.98</v>
      </c>
    </row>
    <row r="124" spans="1:9" ht="16" x14ac:dyDescent="0.2">
      <c r="A124" s="2" t="s">
        <v>138</v>
      </c>
      <c r="B124" s="2" t="s">
        <v>139</v>
      </c>
      <c r="C124" s="2">
        <v>53204010</v>
      </c>
      <c r="D124" s="2">
        <v>94</v>
      </c>
      <c r="E124" s="2">
        <v>380.7</v>
      </c>
      <c r="F124" s="2">
        <v>4.5119999999999996</v>
      </c>
      <c r="G124" s="2">
        <v>15.321999999999999</v>
      </c>
      <c r="H124" s="2">
        <v>60.066000000000003</v>
      </c>
      <c r="I124" s="2">
        <v>80.290000000000006</v>
      </c>
    </row>
    <row r="125" spans="1:9" ht="16" x14ac:dyDescent="0.2">
      <c r="A125" s="2" t="s">
        <v>138</v>
      </c>
      <c r="B125" s="2" t="s">
        <v>140</v>
      </c>
      <c r="C125" s="2">
        <v>53204010</v>
      </c>
      <c r="D125" s="2">
        <v>97</v>
      </c>
      <c r="E125" s="2">
        <v>392.85</v>
      </c>
      <c r="F125" s="2">
        <v>4.6559999999999997</v>
      </c>
      <c r="G125" s="2">
        <v>15.811</v>
      </c>
      <c r="H125" s="2">
        <v>61.982999999999997</v>
      </c>
      <c r="I125" s="2">
        <v>84.1</v>
      </c>
    </row>
    <row r="126" spans="1:9" ht="16" x14ac:dyDescent="0.2">
      <c r="A126" s="2" t="s">
        <v>138</v>
      </c>
      <c r="B126" s="2" t="s">
        <v>141</v>
      </c>
      <c r="C126" s="2">
        <v>53204010</v>
      </c>
      <c r="D126" s="2">
        <v>104</v>
      </c>
      <c r="E126" s="2">
        <v>421.2</v>
      </c>
      <c r="F126" s="2">
        <v>4.992</v>
      </c>
      <c r="G126" s="2">
        <v>16.952000000000002</v>
      </c>
      <c r="H126" s="2">
        <v>66.456000000000003</v>
      </c>
      <c r="I126" s="2">
        <v>112.52</v>
      </c>
    </row>
    <row r="127" spans="1:9" ht="16" x14ac:dyDescent="0.2">
      <c r="A127" s="2" t="s">
        <v>138</v>
      </c>
      <c r="B127" s="2" t="s">
        <v>142</v>
      </c>
      <c r="C127" s="2">
        <v>53204010</v>
      </c>
      <c r="D127" s="2">
        <v>103</v>
      </c>
      <c r="E127" s="2">
        <v>417.15</v>
      </c>
      <c r="F127" s="2">
        <v>4.944</v>
      </c>
      <c r="G127" s="2">
        <v>16.789000000000001</v>
      </c>
      <c r="H127" s="2">
        <v>65.817000000000007</v>
      </c>
      <c r="I127" s="2">
        <v>104.39</v>
      </c>
    </row>
    <row r="128" spans="1:9" ht="16" x14ac:dyDescent="0.2">
      <c r="A128" s="2" t="s">
        <v>138</v>
      </c>
      <c r="B128" s="2" t="s">
        <v>143</v>
      </c>
      <c r="C128" s="2">
        <v>53204010</v>
      </c>
      <c r="D128" s="2">
        <v>101</v>
      </c>
      <c r="E128" s="2">
        <v>409.05</v>
      </c>
      <c r="F128" s="2">
        <v>4.8479999999999999</v>
      </c>
      <c r="G128" s="2">
        <v>16.463000000000001</v>
      </c>
      <c r="H128" s="2">
        <v>64.539000000000001</v>
      </c>
      <c r="I128" s="2">
        <v>114.8</v>
      </c>
    </row>
    <row r="129" spans="1:10" ht="16" x14ac:dyDescent="0.2">
      <c r="A129" s="2" t="s">
        <v>144</v>
      </c>
      <c r="B129" s="2" t="s">
        <v>145</v>
      </c>
      <c r="C129" s="2">
        <v>27510155</v>
      </c>
      <c r="D129" s="2">
        <v>191</v>
      </c>
      <c r="E129" s="2">
        <v>567.27</v>
      </c>
      <c r="F129" s="2">
        <v>34.208100000000002</v>
      </c>
      <c r="G129" s="2">
        <v>30.961099999999998</v>
      </c>
      <c r="H129" s="2">
        <v>35.678800000000003</v>
      </c>
      <c r="I129" s="2">
        <v>368.77</v>
      </c>
    </row>
    <row r="130" spans="1:10" ht="16" x14ac:dyDescent="0.2">
      <c r="A130" s="2" t="s">
        <v>144</v>
      </c>
      <c r="B130" s="2" t="s">
        <v>146</v>
      </c>
      <c r="C130" s="2">
        <v>27510155</v>
      </c>
      <c r="D130" s="2">
        <v>235</v>
      </c>
      <c r="E130" s="2">
        <v>697.95</v>
      </c>
      <c r="F130" s="2">
        <v>42.088500000000003</v>
      </c>
      <c r="G130" s="2">
        <v>38.093500000000013</v>
      </c>
      <c r="H130" s="2">
        <v>43.898000000000003</v>
      </c>
      <c r="I130" s="2">
        <v>420.21</v>
      </c>
    </row>
    <row r="131" spans="1:10" ht="16" x14ac:dyDescent="0.2">
      <c r="A131" s="2" t="s">
        <v>144</v>
      </c>
      <c r="B131" s="2" t="s">
        <v>147</v>
      </c>
      <c r="C131" s="2">
        <v>27510389</v>
      </c>
      <c r="D131" s="2">
        <v>200</v>
      </c>
      <c r="E131" s="2">
        <v>522</v>
      </c>
      <c r="F131" s="2">
        <v>23.88</v>
      </c>
      <c r="G131" s="2">
        <v>28.2</v>
      </c>
      <c r="H131" s="2">
        <v>43.06</v>
      </c>
      <c r="I131" s="2">
        <v>445.76</v>
      </c>
    </row>
    <row r="132" spans="1:10" ht="16" x14ac:dyDescent="0.2">
      <c r="A132" s="2" t="s">
        <v>144</v>
      </c>
      <c r="B132" s="2" t="s">
        <v>148</v>
      </c>
      <c r="C132" s="2">
        <v>27510140</v>
      </c>
      <c r="D132" s="2">
        <v>49</v>
      </c>
      <c r="E132" s="2">
        <v>146.02000000000001</v>
      </c>
      <c r="F132" s="2">
        <v>7.9428999999999998</v>
      </c>
      <c r="G132" s="2">
        <v>7.0462000000000007</v>
      </c>
      <c r="H132" s="2">
        <v>12.245100000000001</v>
      </c>
      <c r="I132" s="2">
        <v>142.25</v>
      </c>
      <c r="J132" s="4"/>
    </row>
    <row r="133" spans="1:10" ht="16" x14ac:dyDescent="0.2">
      <c r="A133" s="2" t="s">
        <v>144</v>
      </c>
      <c r="B133" s="2" t="s">
        <v>149</v>
      </c>
      <c r="C133" s="2">
        <v>27510232</v>
      </c>
      <c r="D133" s="2">
        <v>214</v>
      </c>
      <c r="E133" s="2">
        <v>575.66000000000008</v>
      </c>
      <c r="F133" s="2">
        <v>32.549400000000013</v>
      </c>
      <c r="G133" s="2">
        <v>30.815999999999999</v>
      </c>
      <c r="H133" s="2">
        <v>42.200800000000001</v>
      </c>
      <c r="I133" s="2">
        <v>408.51</v>
      </c>
    </row>
    <row r="134" spans="1:10" ht="16" x14ac:dyDescent="0.2">
      <c r="A134" s="2" t="s">
        <v>144</v>
      </c>
      <c r="B134" s="2" t="s">
        <v>150</v>
      </c>
      <c r="C134" s="2">
        <v>27510231</v>
      </c>
      <c r="D134" s="2">
        <v>296</v>
      </c>
      <c r="E134" s="2">
        <v>793.28</v>
      </c>
      <c r="F134" s="2">
        <v>40.522399999999998</v>
      </c>
      <c r="G134" s="2">
        <v>46.768000000000001</v>
      </c>
      <c r="H134" s="2">
        <v>52.480800000000002</v>
      </c>
      <c r="I134" s="2">
        <v>535.82000000000005</v>
      </c>
    </row>
    <row r="135" spans="1:10" ht="16" x14ac:dyDescent="0.2">
      <c r="A135" s="2" t="s">
        <v>151</v>
      </c>
      <c r="B135" s="2" t="s">
        <v>152</v>
      </c>
      <c r="C135" s="2">
        <v>58100160</v>
      </c>
      <c r="D135" s="2">
        <v>269</v>
      </c>
      <c r="E135" s="2">
        <v>589.11</v>
      </c>
      <c r="F135" s="2">
        <v>30.02</v>
      </c>
      <c r="G135" s="2">
        <v>64.150000000000006</v>
      </c>
      <c r="H135" s="2">
        <v>23.05</v>
      </c>
      <c r="I135" s="2">
        <v>308.27999999999997</v>
      </c>
    </row>
    <row r="136" spans="1:10" ht="16" x14ac:dyDescent="0.2">
      <c r="A136" s="2" t="s">
        <v>151</v>
      </c>
      <c r="B136" s="2" t="s">
        <v>153</v>
      </c>
      <c r="C136" s="2">
        <v>58100160</v>
      </c>
      <c r="D136" s="2">
        <v>535</v>
      </c>
      <c r="E136" s="2">
        <v>1171.6500000000001</v>
      </c>
      <c r="F136" s="2">
        <v>59.7</v>
      </c>
      <c r="G136" s="2">
        <v>127.59</v>
      </c>
      <c r="H136" s="2">
        <v>45.84</v>
      </c>
      <c r="I136" s="2">
        <v>542.87</v>
      </c>
    </row>
    <row r="137" spans="1:10" ht="16" x14ac:dyDescent="0.2">
      <c r="A137" s="2" t="s">
        <v>151</v>
      </c>
      <c r="B137" s="2" t="s">
        <v>154</v>
      </c>
      <c r="C137" s="2">
        <v>58100160</v>
      </c>
      <c r="D137" s="2">
        <v>291</v>
      </c>
      <c r="E137" s="2">
        <v>637.29</v>
      </c>
      <c r="F137" s="2">
        <v>32.47</v>
      </c>
      <c r="G137" s="2">
        <v>69.400000000000006</v>
      </c>
      <c r="H137" s="2">
        <v>24.93</v>
      </c>
      <c r="I137" s="2">
        <v>311.17</v>
      </c>
    </row>
    <row r="138" spans="1:10" ht="16" x14ac:dyDescent="0.2">
      <c r="A138" s="2" t="s">
        <v>151</v>
      </c>
      <c r="B138" s="2" t="s">
        <v>155</v>
      </c>
      <c r="C138" s="2">
        <v>58102310</v>
      </c>
      <c r="D138" s="2">
        <v>259</v>
      </c>
      <c r="E138" s="2">
        <v>691.53</v>
      </c>
      <c r="F138" s="2">
        <v>34.498800000000003</v>
      </c>
      <c r="G138" s="2">
        <v>27.738900000000001</v>
      </c>
      <c r="H138" s="2">
        <v>73.348799999999997</v>
      </c>
      <c r="I138" s="2">
        <v>309.47000000000003</v>
      </c>
    </row>
    <row r="139" spans="1:10" ht="16" x14ac:dyDescent="0.2">
      <c r="A139" s="2" t="s">
        <v>151</v>
      </c>
      <c r="B139" s="2" t="s">
        <v>156</v>
      </c>
      <c r="C139" s="2">
        <v>58102310</v>
      </c>
      <c r="D139" s="2">
        <v>144</v>
      </c>
      <c r="E139" s="2">
        <v>384.48</v>
      </c>
      <c r="F139" s="2">
        <v>19.180800000000001</v>
      </c>
      <c r="G139" s="2">
        <v>15.4224</v>
      </c>
      <c r="H139" s="2">
        <v>40.780799999999999</v>
      </c>
      <c r="I139" s="2">
        <v>155.62</v>
      </c>
    </row>
    <row r="140" spans="1:10" ht="16" x14ac:dyDescent="0.2">
      <c r="A140" s="2" t="s">
        <v>151</v>
      </c>
      <c r="B140" s="2" t="s">
        <v>157</v>
      </c>
      <c r="C140" s="2">
        <v>58102310</v>
      </c>
      <c r="D140" s="2">
        <v>115</v>
      </c>
      <c r="E140" s="2">
        <v>307.05</v>
      </c>
      <c r="F140" s="2">
        <v>15.318</v>
      </c>
      <c r="G140" s="2">
        <v>12.3165</v>
      </c>
      <c r="H140" s="2">
        <v>32.567999999999998</v>
      </c>
      <c r="I140" s="2">
        <v>133.97999999999999</v>
      </c>
    </row>
    <row r="141" spans="1:10" ht="16" x14ac:dyDescent="0.2">
      <c r="A141" s="2" t="s">
        <v>151</v>
      </c>
      <c r="B141" s="2" t="s">
        <v>158</v>
      </c>
      <c r="C141" s="2">
        <v>58102310</v>
      </c>
      <c r="D141" s="2">
        <v>441</v>
      </c>
      <c r="E141" s="2">
        <v>1177.47</v>
      </c>
      <c r="F141" s="2">
        <v>58.741200000000013</v>
      </c>
      <c r="G141" s="2">
        <v>47.231099999999998</v>
      </c>
      <c r="H141" s="2">
        <v>124.8912</v>
      </c>
      <c r="I141" s="2">
        <v>520.98</v>
      </c>
    </row>
    <row r="142" spans="1:10" ht="16" x14ac:dyDescent="0.2">
      <c r="A142" s="2" t="s">
        <v>159</v>
      </c>
      <c r="B142" s="2" t="s">
        <v>160</v>
      </c>
      <c r="C142" s="2">
        <v>75105000</v>
      </c>
      <c r="D142" s="2">
        <v>33</v>
      </c>
      <c r="E142" s="2">
        <v>10.23</v>
      </c>
      <c r="F142" s="2">
        <v>0.47189999999999999</v>
      </c>
      <c r="G142" s="2">
        <v>5.2800000000000007E-2</v>
      </c>
      <c r="H142" s="2">
        <v>2.4321000000000002</v>
      </c>
      <c r="I142" s="2">
        <v>55.73</v>
      </c>
    </row>
    <row r="143" spans="1:10" ht="16" x14ac:dyDescent="0.2">
      <c r="A143" s="2" t="s">
        <v>159</v>
      </c>
      <c r="B143" s="2" t="s">
        <v>161</v>
      </c>
      <c r="C143" s="2">
        <v>75105000</v>
      </c>
      <c r="D143" s="2">
        <v>34</v>
      </c>
      <c r="E143" s="2">
        <v>10.54</v>
      </c>
      <c r="F143" s="2">
        <v>0.48620000000000002</v>
      </c>
      <c r="G143" s="2">
        <v>5.4399999999999997E-2</v>
      </c>
      <c r="H143" s="2">
        <v>2.5057999999999998</v>
      </c>
      <c r="I143" s="2">
        <v>45.93</v>
      </c>
    </row>
    <row r="144" spans="1:10" ht="16" x14ac:dyDescent="0.2">
      <c r="A144" s="2" t="s">
        <v>159</v>
      </c>
      <c r="B144" s="2" t="s">
        <v>162</v>
      </c>
      <c r="C144" s="2">
        <v>75105000</v>
      </c>
      <c r="D144" s="2">
        <v>33</v>
      </c>
      <c r="E144" s="2">
        <v>10.23</v>
      </c>
      <c r="F144" s="2">
        <v>0.47189999999999999</v>
      </c>
      <c r="G144" s="2">
        <v>5.2800000000000007E-2</v>
      </c>
      <c r="H144" s="2">
        <v>2.4321000000000002</v>
      </c>
      <c r="I144" s="2">
        <v>55.3</v>
      </c>
    </row>
    <row r="145" spans="1:10" ht="16" x14ac:dyDescent="0.2">
      <c r="A145" s="2" t="s">
        <v>159</v>
      </c>
      <c r="B145" s="2" t="s">
        <v>163</v>
      </c>
      <c r="C145" s="2">
        <v>75105000</v>
      </c>
      <c r="D145" s="2">
        <v>24</v>
      </c>
      <c r="E145" s="2">
        <v>7.44</v>
      </c>
      <c r="F145" s="2">
        <v>0.34319999999999989</v>
      </c>
      <c r="G145" s="2">
        <v>3.8399999999999997E-2</v>
      </c>
      <c r="H145" s="2">
        <v>1.7687999999999999</v>
      </c>
      <c r="I145" s="2">
        <v>63.23</v>
      </c>
    </row>
    <row r="146" spans="1:10" ht="16" x14ac:dyDescent="0.2">
      <c r="A146" s="2" t="s">
        <v>159</v>
      </c>
      <c r="B146" s="2" t="s">
        <v>164</v>
      </c>
      <c r="C146" s="2">
        <v>75105000</v>
      </c>
      <c r="D146" s="2">
        <v>1861</v>
      </c>
      <c r="E146" s="2">
        <v>576.91</v>
      </c>
      <c r="F146" s="2">
        <v>26.612300000000001</v>
      </c>
      <c r="G146" s="2">
        <v>2.9775999999999998</v>
      </c>
      <c r="H146" s="2">
        <v>137.1557</v>
      </c>
      <c r="I146" s="2">
        <v>2006.98</v>
      </c>
    </row>
    <row r="147" spans="1:10" ht="16" x14ac:dyDescent="0.2">
      <c r="A147" s="2" t="s">
        <v>159</v>
      </c>
      <c r="B147" s="2" t="s">
        <v>165</v>
      </c>
      <c r="C147" s="2">
        <v>75105000</v>
      </c>
      <c r="D147" s="2">
        <v>34</v>
      </c>
      <c r="E147" s="2">
        <v>10.54</v>
      </c>
      <c r="F147" s="2">
        <v>0.48620000000000002</v>
      </c>
      <c r="G147" s="2">
        <v>5.4399999999999997E-2</v>
      </c>
      <c r="H147" s="2">
        <v>2.5057999999999998</v>
      </c>
      <c r="I147" s="2">
        <v>63.12</v>
      </c>
    </row>
    <row r="148" spans="1:10" ht="16" x14ac:dyDescent="0.2">
      <c r="A148" s="2" t="s">
        <v>159</v>
      </c>
      <c r="B148" s="2" t="s">
        <v>166</v>
      </c>
      <c r="C148" s="2">
        <v>75105000</v>
      </c>
      <c r="D148" s="2">
        <v>834</v>
      </c>
      <c r="E148" s="2">
        <v>258.54000000000002</v>
      </c>
      <c r="F148" s="2">
        <v>11.9262</v>
      </c>
      <c r="G148" s="2">
        <v>1.3344</v>
      </c>
      <c r="H148" s="2">
        <v>61.465800000000002</v>
      </c>
      <c r="I148" s="2">
        <v>1053.3</v>
      </c>
    </row>
    <row r="149" spans="1:10" ht="16" x14ac:dyDescent="0.2">
      <c r="A149" s="2" t="s">
        <v>159</v>
      </c>
      <c r="B149" s="2" t="s">
        <v>167</v>
      </c>
      <c r="C149" s="2">
        <v>75105000</v>
      </c>
      <c r="D149" s="2">
        <v>24</v>
      </c>
      <c r="E149" s="2">
        <v>7.44</v>
      </c>
      <c r="F149" s="2">
        <v>0.34319999999999989</v>
      </c>
      <c r="G149" s="2">
        <v>3.8399999999999997E-2</v>
      </c>
      <c r="H149" s="2">
        <v>1.7687999999999999</v>
      </c>
      <c r="I149" s="2">
        <v>18.03</v>
      </c>
    </row>
    <row r="150" spans="1:10" ht="16" x14ac:dyDescent="0.2">
      <c r="A150" s="2" t="s">
        <v>159</v>
      </c>
      <c r="B150" s="2" t="s">
        <v>168</v>
      </c>
      <c r="C150" s="2">
        <v>75103000</v>
      </c>
      <c r="D150" s="2">
        <v>660</v>
      </c>
      <c r="E150" s="2">
        <v>165</v>
      </c>
      <c r="F150" s="2">
        <v>8.4480000000000004</v>
      </c>
      <c r="G150" s="2">
        <v>0.66</v>
      </c>
      <c r="H150" s="2">
        <v>38.279999999999987</v>
      </c>
      <c r="I150" s="2">
        <v>1295.07</v>
      </c>
    </row>
    <row r="151" spans="1:10" ht="16" x14ac:dyDescent="0.2">
      <c r="A151" s="2" t="s">
        <v>159</v>
      </c>
      <c r="B151" s="2" t="s">
        <v>169</v>
      </c>
      <c r="C151" s="2">
        <v>75103000</v>
      </c>
      <c r="D151" s="2">
        <v>16</v>
      </c>
      <c r="E151" s="2">
        <v>4</v>
      </c>
      <c r="F151" s="2">
        <v>0.20480000000000001</v>
      </c>
      <c r="G151" s="2">
        <v>1.6E-2</v>
      </c>
      <c r="H151" s="2">
        <v>0.92799999999999994</v>
      </c>
      <c r="I151" s="2">
        <v>88.73</v>
      </c>
    </row>
    <row r="152" spans="1:10" ht="16" x14ac:dyDescent="0.2">
      <c r="A152" s="2" t="s">
        <v>170</v>
      </c>
      <c r="B152" s="2" t="s">
        <v>171</v>
      </c>
      <c r="C152" s="2">
        <v>53100100</v>
      </c>
      <c r="D152" s="2">
        <v>121</v>
      </c>
      <c r="E152" s="2">
        <v>425.92</v>
      </c>
      <c r="F152" s="2">
        <v>3.4363999999999999</v>
      </c>
      <c r="G152" s="2">
        <v>17.871700000000001</v>
      </c>
      <c r="H152" s="2">
        <v>64.855999999999995</v>
      </c>
      <c r="I152" s="2">
        <v>148.35</v>
      </c>
    </row>
    <row r="153" spans="1:10" ht="16" x14ac:dyDescent="0.2">
      <c r="A153" s="2" t="s">
        <v>170</v>
      </c>
      <c r="B153" s="2" t="s">
        <v>172</v>
      </c>
      <c r="C153" s="2">
        <v>53104500</v>
      </c>
      <c r="D153" s="2">
        <v>77</v>
      </c>
      <c r="E153" s="2">
        <v>271.04000000000002</v>
      </c>
      <c r="F153" s="2">
        <v>2.1867999999999999</v>
      </c>
      <c r="G153" s="2">
        <v>11.3729</v>
      </c>
      <c r="H153" s="2">
        <v>41.271999999999991</v>
      </c>
      <c r="I153" s="2">
        <v>74.8</v>
      </c>
    </row>
    <row r="154" spans="1:10" ht="16" x14ac:dyDescent="0.2">
      <c r="A154" s="2" t="s">
        <v>170</v>
      </c>
      <c r="B154" s="2" t="s">
        <v>173</v>
      </c>
      <c r="C154" s="2">
        <v>53104500</v>
      </c>
      <c r="D154" s="2">
        <v>93</v>
      </c>
      <c r="E154" s="2">
        <v>327.36</v>
      </c>
      <c r="F154" s="2">
        <v>2.6412</v>
      </c>
      <c r="G154" s="2">
        <v>13.7361</v>
      </c>
      <c r="H154" s="2">
        <v>49.847999999999992</v>
      </c>
      <c r="I154" s="2">
        <v>99.87</v>
      </c>
    </row>
    <row r="155" spans="1:10" ht="16" x14ac:dyDescent="0.2">
      <c r="A155" s="2" t="s">
        <v>170</v>
      </c>
      <c r="B155" s="2" t="s">
        <v>174</v>
      </c>
      <c r="C155" s="2">
        <v>53104260</v>
      </c>
      <c r="D155" s="2">
        <v>206</v>
      </c>
      <c r="E155" s="2">
        <v>725.12</v>
      </c>
      <c r="F155" s="2">
        <v>5.8503999999999996</v>
      </c>
      <c r="G155" s="2">
        <v>30.426200000000001</v>
      </c>
      <c r="H155" s="2">
        <v>110.416</v>
      </c>
      <c r="I155" s="2">
        <v>354.1</v>
      </c>
    </row>
    <row r="156" spans="1:10" ht="16" x14ac:dyDescent="0.2">
      <c r="A156" s="2" t="s">
        <v>170</v>
      </c>
      <c r="B156" s="2" t="s">
        <v>175</v>
      </c>
      <c r="C156" s="2">
        <v>53120270</v>
      </c>
      <c r="D156" s="2">
        <v>195</v>
      </c>
      <c r="E156" s="2">
        <v>686.4</v>
      </c>
      <c r="F156" s="2">
        <v>5.5380000000000011</v>
      </c>
      <c r="G156" s="2">
        <v>28.801500000000001</v>
      </c>
      <c r="H156" s="2">
        <v>104.52</v>
      </c>
      <c r="I156" s="2">
        <v>413.23</v>
      </c>
    </row>
    <row r="157" spans="1:10" ht="16" x14ac:dyDescent="0.2">
      <c r="A157" s="2" t="s">
        <v>176</v>
      </c>
      <c r="B157" s="2" t="s">
        <v>177</v>
      </c>
      <c r="C157" s="2">
        <v>73101010</v>
      </c>
      <c r="D157" s="2">
        <v>88</v>
      </c>
      <c r="E157" s="2">
        <v>36.08</v>
      </c>
      <c r="F157" s="2">
        <v>0.81840000000000002</v>
      </c>
      <c r="G157" s="2">
        <v>0.2112</v>
      </c>
      <c r="H157" s="2">
        <v>8.4304000000000006</v>
      </c>
      <c r="I157" s="2">
        <v>79.23</v>
      </c>
    </row>
    <row r="158" spans="1:10" ht="16" x14ac:dyDescent="0.2">
      <c r="A158" s="2" t="s">
        <v>176</v>
      </c>
      <c r="B158" s="2" t="s">
        <v>178</v>
      </c>
      <c r="C158" s="2">
        <v>73101010</v>
      </c>
      <c r="D158" s="2">
        <v>93</v>
      </c>
      <c r="E158" s="2">
        <v>38.130000000000003</v>
      </c>
      <c r="F158" s="2">
        <v>0.86490000000000011</v>
      </c>
      <c r="G158" s="2">
        <v>0.22320000000000001</v>
      </c>
      <c r="H158" s="2">
        <v>8.9093999999999998</v>
      </c>
      <c r="I158" s="2">
        <v>60.21</v>
      </c>
    </row>
    <row r="159" spans="1:10" ht="16" x14ac:dyDescent="0.2">
      <c r="A159" s="2" t="s">
        <v>176</v>
      </c>
      <c r="B159" s="2" t="s">
        <v>179</v>
      </c>
      <c r="C159" s="2">
        <v>73102212</v>
      </c>
      <c r="D159" s="2">
        <v>134</v>
      </c>
      <c r="E159" s="2">
        <v>52.260000000000012</v>
      </c>
      <c r="F159" s="2">
        <v>1.0853999999999999</v>
      </c>
      <c r="G159" s="2">
        <v>0.62980000000000003</v>
      </c>
      <c r="H159" s="2">
        <v>10.586</v>
      </c>
      <c r="I159" s="2">
        <v>164.39</v>
      </c>
      <c r="J159" s="4"/>
    </row>
    <row r="160" spans="1:10" ht="16" x14ac:dyDescent="0.2">
      <c r="A160" s="2" t="s">
        <v>176</v>
      </c>
      <c r="B160" s="2" t="s">
        <v>180</v>
      </c>
      <c r="C160" s="2">
        <v>73102241</v>
      </c>
      <c r="D160" s="2">
        <v>122</v>
      </c>
      <c r="E160" s="2">
        <v>109.8</v>
      </c>
      <c r="F160" s="2">
        <v>1.0980000000000001</v>
      </c>
      <c r="G160" s="2">
        <v>3.2696000000000001</v>
      </c>
      <c r="H160" s="2">
        <v>20.349599999999999</v>
      </c>
      <c r="I160" s="2">
        <v>193.72</v>
      </c>
      <c r="J160" s="4"/>
    </row>
    <row r="161" spans="1:10" ht="16" x14ac:dyDescent="0.2">
      <c r="A161" s="2" t="s">
        <v>176</v>
      </c>
      <c r="B161" s="2" t="s">
        <v>181</v>
      </c>
      <c r="C161" s="2">
        <v>73101010</v>
      </c>
      <c r="D161" s="2">
        <v>39</v>
      </c>
      <c r="E161" s="2">
        <v>15.99</v>
      </c>
      <c r="F161" s="2">
        <v>0.36270000000000002</v>
      </c>
      <c r="G161" s="2">
        <v>9.3600000000000003E-2</v>
      </c>
      <c r="H161" s="2">
        <v>3.7362000000000002</v>
      </c>
      <c r="I161" s="2">
        <v>181.26</v>
      </c>
    </row>
    <row r="162" spans="1:10" ht="16" x14ac:dyDescent="0.2">
      <c r="A162" s="2" t="s">
        <v>176</v>
      </c>
      <c r="B162" s="2" t="s">
        <v>182</v>
      </c>
      <c r="C162" s="2">
        <v>73101010</v>
      </c>
      <c r="D162" s="2">
        <v>102</v>
      </c>
      <c r="E162" s="2">
        <v>41.82</v>
      </c>
      <c r="F162" s="2">
        <v>0.94860000000000011</v>
      </c>
      <c r="G162" s="2">
        <v>0.24479999999999999</v>
      </c>
      <c r="H162" s="2">
        <v>9.7715999999999994</v>
      </c>
      <c r="I162" s="2">
        <v>96.85</v>
      </c>
    </row>
    <row r="163" spans="1:10" ht="16" x14ac:dyDescent="0.2">
      <c r="A163" s="2" t="s">
        <v>176</v>
      </c>
      <c r="B163" s="2" t="s">
        <v>183</v>
      </c>
      <c r="C163" s="2">
        <v>73101010</v>
      </c>
      <c r="D163" s="2">
        <v>93</v>
      </c>
      <c r="E163" s="2">
        <v>38.130000000000003</v>
      </c>
      <c r="F163" s="2">
        <v>0.86490000000000011</v>
      </c>
      <c r="G163" s="2">
        <v>0.22320000000000001</v>
      </c>
      <c r="H163" s="2">
        <v>8.9093999999999998</v>
      </c>
      <c r="I163" s="2">
        <v>85.81</v>
      </c>
    </row>
    <row r="164" spans="1:10" ht="16" x14ac:dyDescent="0.2">
      <c r="A164" s="2" t="s">
        <v>176</v>
      </c>
      <c r="B164" s="2" t="s">
        <v>738</v>
      </c>
      <c r="C164" s="2">
        <v>73101010</v>
      </c>
      <c r="D164" s="2">
        <v>121</v>
      </c>
      <c r="E164" s="2">
        <v>49.61</v>
      </c>
      <c r="F164" s="2">
        <v>1.1253</v>
      </c>
      <c r="G164" s="2">
        <v>0.29039999999999999</v>
      </c>
      <c r="H164" s="2">
        <v>11.591799999999999</v>
      </c>
      <c r="I164" s="2">
        <v>311.88</v>
      </c>
      <c r="J164" s="4"/>
    </row>
    <row r="165" spans="1:10" ht="16" x14ac:dyDescent="0.2">
      <c r="A165" s="2" t="s">
        <v>176</v>
      </c>
      <c r="B165" s="2" t="s">
        <v>184</v>
      </c>
      <c r="C165" s="2">
        <v>73101010</v>
      </c>
      <c r="D165" s="2">
        <v>9</v>
      </c>
      <c r="E165" s="2">
        <v>3.69</v>
      </c>
      <c r="F165" s="2">
        <v>8.3699999999999997E-2</v>
      </c>
      <c r="G165" s="2">
        <v>2.1600000000000001E-2</v>
      </c>
      <c r="H165" s="2">
        <v>0.86219999999999997</v>
      </c>
      <c r="I165" s="2">
        <v>7.43</v>
      </c>
      <c r="J165" s="4"/>
    </row>
    <row r="166" spans="1:10" ht="16" x14ac:dyDescent="0.2">
      <c r="A166" s="2" t="s">
        <v>176</v>
      </c>
      <c r="B166" s="2" t="s">
        <v>185</v>
      </c>
      <c r="C166" s="2">
        <v>73102222</v>
      </c>
      <c r="D166" s="2">
        <v>106</v>
      </c>
      <c r="E166" s="2">
        <v>64.66</v>
      </c>
      <c r="F166" s="2">
        <v>0.83740000000000003</v>
      </c>
      <c r="G166" s="2">
        <v>3.18</v>
      </c>
      <c r="H166" s="2">
        <v>8.1302000000000003</v>
      </c>
      <c r="I166" s="2">
        <v>220.32</v>
      </c>
      <c r="J166" s="4"/>
    </row>
    <row r="167" spans="1:10" ht="16" x14ac:dyDescent="0.2">
      <c r="A167" s="2" t="s">
        <v>176</v>
      </c>
      <c r="B167" s="2" t="s">
        <v>186</v>
      </c>
      <c r="C167" s="2">
        <v>73101010</v>
      </c>
      <c r="D167" s="2">
        <v>25</v>
      </c>
      <c r="E167" s="2">
        <v>10.25</v>
      </c>
      <c r="F167" s="2">
        <v>0.23250000000000001</v>
      </c>
      <c r="G167" s="2">
        <v>0.06</v>
      </c>
      <c r="H167" s="2">
        <v>2.395</v>
      </c>
      <c r="I167" s="2">
        <v>7.45</v>
      </c>
    </row>
    <row r="168" spans="1:10" ht="16" x14ac:dyDescent="0.2">
      <c r="A168" s="2" t="s">
        <v>176</v>
      </c>
      <c r="B168" s="2" t="s">
        <v>187</v>
      </c>
      <c r="C168" s="2">
        <v>73101010</v>
      </c>
      <c r="D168" s="2">
        <v>9</v>
      </c>
      <c r="E168" s="2">
        <v>3.69</v>
      </c>
      <c r="F168" s="2">
        <v>8.3699999999999997E-2</v>
      </c>
      <c r="G168" s="2">
        <v>2.1600000000000001E-2</v>
      </c>
      <c r="H168" s="2">
        <v>0.86219999999999997</v>
      </c>
      <c r="I168" s="2">
        <v>22.61</v>
      </c>
    </row>
    <row r="169" spans="1:10" ht="16" x14ac:dyDescent="0.2">
      <c r="A169" s="2" t="s">
        <v>188</v>
      </c>
      <c r="B169" s="2" t="s">
        <v>189</v>
      </c>
      <c r="C169" s="2">
        <v>75107000</v>
      </c>
      <c r="D169" s="2">
        <v>815</v>
      </c>
      <c r="E169" s="2">
        <v>203.75</v>
      </c>
      <c r="F169" s="2">
        <v>15.648</v>
      </c>
      <c r="G169" s="2">
        <v>2.282</v>
      </c>
      <c r="H169" s="2">
        <v>40.505499999999998</v>
      </c>
      <c r="I169" s="2">
        <v>1368.71</v>
      </c>
    </row>
    <row r="170" spans="1:10" ht="16" x14ac:dyDescent="0.2">
      <c r="A170" s="2" t="s">
        <v>188</v>
      </c>
      <c r="B170" s="2" t="s">
        <v>190</v>
      </c>
      <c r="C170" s="2">
        <v>75107000</v>
      </c>
      <c r="D170" s="2">
        <v>25</v>
      </c>
      <c r="E170" s="2">
        <v>6.25</v>
      </c>
      <c r="F170" s="2">
        <v>0.48</v>
      </c>
      <c r="G170" s="2">
        <v>7.0000000000000007E-2</v>
      </c>
      <c r="H170" s="2">
        <v>1.2424999999999999</v>
      </c>
      <c r="I170" s="2">
        <v>30.97</v>
      </c>
    </row>
    <row r="171" spans="1:10" ht="16" x14ac:dyDescent="0.2">
      <c r="A171" s="2" t="s">
        <v>188</v>
      </c>
      <c r="B171" s="2" t="s">
        <v>191</v>
      </c>
      <c r="C171" s="2">
        <v>75107000</v>
      </c>
      <c r="D171" s="2">
        <v>66</v>
      </c>
      <c r="E171" s="2">
        <v>16.5</v>
      </c>
      <c r="F171" s="2">
        <v>1.2672000000000001</v>
      </c>
      <c r="G171" s="2">
        <v>0.18479999999999999</v>
      </c>
      <c r="H171" s="2">
        <v>3.2801999999999998</v>
      </c>
      <c r="I171" s="2">
        <v>79.19</v>
      </c>
    </row>
    <row r="172" spans="1:10" ht="16" x14ac:dyDescent="0.2">
      <c r="A172" s="2" t="s">
        <v>188</v>
      </c>
      <c r="B172" s="2" t="s">
        <v>192</v>
      </c>
      <c r="C172" s="2">
        <v>75107000</v>
      </c>
      <c r="D172" s="2">
        <v>56</v>
      </c>
      <c r="E172" s="2">
        <v>14</v>
      </c>
      <c r="F172" s="2">
        <v>1.0751999999999999</v>
      </c>
      <c r="G172" s="2">
        <v>0.15679999999999999</v>
      </c>
      <c r="H172" s="2">
        <v>2.7831999999999999</v>
      </c>
      <c r="I172" s="2">
        <v>69.37</v>
      </c>
    </row>
    <row r="173" spans="1:10" ht="16" x14ac:dyDescent="0.2">
      <c r="A173" s="2" t="s">
        <v>188</v>
      </c>
      <c r="B173" s="2" t="s">
        <v>193</v>
      </c>
      <c r="C173" s="2">
        <v>75107000</v>
      </c>
      <c r="D173" s="2">
        <v>32</v>
      </c>
      <c r="E173" s="2">
        <v>8</v>
      </c>
      <c r="F173" s="2">
        <v>0.61439999999999995</v>
      </c>
      <c r="G173" s="2">
        <v>8.9600000000000013E-2</v>
      </c>
      <c r="H173" s="2">
        <v>1.5904</v>
      </c>
      <c r="I173" s="2">
        <v>39.69</v>
      </c>
    </row>
    <row r="174" spans="1:10" ht="16" x14ac:dyDescent="0.2">
      <c r="A174" s="2" t="s">
        <v>194</v>
      </c>
      <c r="B174" s="2" t="s">
        <v>195</v>
      </c>
      <c r="C174" s="2">
        <v>53710906</v>
      </c>
      <c r="D174" s="2">
        <v>21</v>
      </c>
      <c r="E174" s="2">
        <v>98.91</v>
      </c>
      <c r="F174" s="2">
        <v>2.121</v>
      </c>
      <c r="G174" s="2">
        <v>4.1580000000000004</v>
      </c>
      <c r="H174" s="2">
        <v>13.523999999999999</v>
      </c>
      <c r="I174" s="2">
        <v>26.71</v>
      </c>
      <c r="J174" s="4"/>
    </row>
    <row r="175" spans="1:10" ht="16" x14ac:dyDescent="0.2">
      <c r="A175" s="2" t="s">
        <v>194</v>
      </c>
      <c r="B175" s="2" t="s">
        <v>196</v>
      </c>
      <c r="C175" s="2">
        <v>53714200</v>
      </c>
      <c r="D175" s="2">
        <v>48</v>
      </c>
      <c r="E175" s="2">
        <v>230.4</v>
      </c>
      <c r="F175" s="2">
        <v>3.609599999999999</v>
      </c>
      <c r="G175" s="2">
        <v>9.8016000000000005</v>
      </c>
      <c r="H175" s="2">
        <v>31.180799999999991</v>
      </c>
      <c r="I175" s="2">
        <v>52.4</v>
      </c>
      <c r="J175" s="4"/>
    </row>
    <row r="176" spans="1:10" ht="16" x14ac:dyDescent="0.2">
      <c r="A176" s="2" t="s">
        <v>194</v>
      </c>
      <c r="B176" s="2" t="s">
        <v>197</v>
      </c>
      <c r="C176" s="2">
        <v>53714400</v>
      </c>
      <c r="D176" s="2">
        <v>23</v>
      </c>
      <c r="E176" s="2">
        <v>95.910000000000011</v>
      </c>
      <c r="F176" s="2">
        <v>0.78200000000000003</v>
      </c>
      <c r="G176" s="2">
        <v>2.0699999999999998</v>
      </c>
      <c r="H176" s="2">
        <v>18.515000000000001</v>
      </c>
      <c r="I176" s="2">
        <v>56.37</v>
      </c>
      <c r="J176" s="4"/>
    </row>
    <row r="177" spans="1:10" ht="16" x14ac:dyDescent="0.2">
      <c r="A177" s="2" t="s">
        <v>194</v>
      </c>
      <c r="B177" s="2" t="s">
        <v>198</v>
      </c>
      <c r="C177" s="2">
        <v>53710904</v>
      </c>
      <c r="D177" s="2">
        <v>34</v>
      </c>
      <c r="E177" s="2">
        <v>165.58</v>
      </c>
      <c r="F177" s="2">
        <v>3.107600000000001</v>
      </c>
      <c r="G177" s="2">
        <v>7.7724000000000002</v>
      </c>
      <c r="H177" s="2">
        <v>20.787600000000001</v>
      </c>
      <c r="I177" s="2">
        <v>44.63</v>
      </c>
    </row>
    <row r="178" spans="1:10" ht="16" x14ac:dyDescent="0.2">
      <c r="A178" s="2" t="s">
        <v>194</v>
      </c>
      <c r="B178" s="2" t="s">
        <v>199</v>
      </c>
      <c r="C178" s="2">
        <v>53714520</v>
      </c>
      <c r="D178" s="2">
        <v>37</v>
      </c>
      <c r="E178" s="2">
        <v>139.12</v>
      </c>
      <c r="F178" s="2">
        <v>1.6279999999999999</v>
      </c>
      <c r="G178" s="2">
        <v>2.7749999999999999</v>
      </c>
      <c r="H178" s="2">
        <v>26.936</v>
      </c>
      <c r="I178" s="2">
        <v>55.56</v>
      </c>
      <c r="J178" s="4"/>
    </row>
    <row r="179" spans="1:10" ht="16" x14ac:dyDescent="0.2">
      <c r="A179" s="2" t="s">
        <v>200</v>
      </c>
      <c r="B179" s="2" t="s">
        <v>201</v>
      </c>
      <c r="C179" s="2">
        <v>24120120</v>
      </c>
      <c r="D179" s="2">
        <v>78</v>
      </c>
      <c r="E179" s="2">
        <v>112.32</v>
      </c>
      <c r="F179" s="2">
        <v>21.871200000000002</v>
      </c>
      <c r="G179" s="2">
        <v>2.7846000000000002</v>
      </c>
      <c r="H179" s="2">
        <v>0</v>
      </c>
      <c r="I179" s="2">
        <v>116.27</v>
      </c>
    </row>
    <row r="180" spans="1:10" ht="16" x14ac:dyDescent="0.2">
      <c r="A180" s="2" t="s">
        <v>200</v>
      </c>
      <c r="B180" s="2" t="s">
        <v>202</v>
      </c>
      <c r="C180" s="2">
        <v>24120120</v>
      </c>
      <c r="D180" s="2">
        <v>128</v>
      </c>
      <c r="E180" s="2">
        <v>184.32</v>
      </c>
      <c r="F180" s="2">
        <v>35.891199999999998</v>
      </c>
      <c r="G180" s="2">
        <v>4.5696000000000003</v>
      </c>
      <c r="H180" s="2">
        <v>0</v>
      </c>
      <c r="I180" s="2">
        <v>149.53</v>
      </c>
    </row>
    <row r="181" spans="1:10" ht="16" x14ac:dyDescent="0.2">
      <c r="A181" s="2" t="s">
        <v>200</v>
      </c>
      <c r="B181" s="2" t="s">
        <v>203</v>
      </c>
      <c r="C181" s="2">
        <v>24120120</v>
      </c>
      <c r="D181" s="2">
        <v>122</v>
      </c>
      <c r="E181" s="2">
        <v>175.68</v>
      </c>
      <c r="F181" s="2">
        <v>34.208799999999997</v>
      </c>
      <c r="G181" s="2">
        <v>4.3553999999999986</v>
      </c>
      <c r="H181" s="2">
        <v>0</v>
      </c>
      <c r="I181" s="2">
        <v>258.31</v>
      </c>
    </row>
    <row r="182" spans="1:10" ht="16" x14ac:dyDescent="0.2">
      <c r="A182" s="2" t="s">
        <v>200</v>
      </c>
      <c r="B182" s="2" t="s">
        <v>204</v>
      </c>
      <c r="C182" s="2">
        <v>24120120</v>
      </c>
      <c r="D182" s="2">
        <v>127</v>
      </c>
      <c r="E182" s="2">
        <v>182.88</v>
      </c>
      <c r="F182" s="2">
        <v>35.610799999999998</v>
      </c>
      <c r="G182" s="2">
        <v>4.5339</v>
      </c>
      <c r="H182" s="2">
        <v>0</v>
      </c>
      <c r="I182" s="2">
        <v>245.75</v>
      </c>
    </row>
    <row r="183" spans="1:10" ht="16" x14ac:dyDescent="0.2">
      <c r="A183" s="2" t="s">
        <v>205</v>
      </c>
      <c r="B183" s="2" t="s">
        <v>206</v>
      </c>
      <c r="C183" s="2">
        <v>24198729</v>
      </c>
      <c r="D183" s="2">
        <v>14</v>
      </c>
      <c r="E183" s="2">
        <v>42.98</v>
      </c>
      <c r="F183" s="2">
        <v>2.2288000000000001</v>
      </c>
      <c r="G183" s="2">
        <v>2.8504</v>
      </c>
      <c r="H183" s="2">
        <v>2.0901999999999998</v>
      </c>
      <c r="I183" s="2">
        <v>22.52</v>
      </c>
    </row>
    <row r="184" spans="1:10" ht="16" x14ac:dyDescent="0.2">
      <c r="A184" s="2" t="s">
        <v>205</v>
      </c>
      <c r="B184" s="2" t="s">
        <v>207</v>
      </c>
      <c r="C184" s="2">
        <v>24198729</v>
      </c>
      <c r="D184" s="2">
        <v>15</v>
      </c>
      <c r="E184" s="2">
        <v>46.05</v>
      </c>
      <c r="F184" s="2">
        <v>2.3879999999999999</v>
      </c>
      <c r="G184" s="2">
        <v>3.0539999999999998</v>
      </c>
      <c r="H184" s="2">
        <v>2.2395</v>
      </c>
      <c r="I184" s="2">
        <v>22.52</v>
      </c>
    </row>
    <row r="185" spans="1:10" ht="16" x14ac:dyDescent="0.2">
      <c r="A185" s="2" t="s">
        <v>205</v>
      </c>
      <c r="B185" s="2" t="s">
        <v>208</v>
      </c>
      <c r="C185" s="2">
        <v>24198729</v>
      </c>
      <c r="D185" s="2">
        <v>15</v>
      </c>
      <c r="E185" s="2">
        <v>46.05</v>
      </c>
      <c r="F185" s="2">
        <v>2.3879999999999999</v>
      </c>
      <c r="G185" s="2">
        <v>3.0539999999999998</v>
      </c>
      <c r="H185" s="2">
        <v>2.2395</v>
      </c>
      <c r="I185" s="2">
        <v>20.47</v>
      </c>
    </row>
    <row r="186" spans="1:10" ht="16" x14ac:dyDescent="0.2">
      <c r="A186" s="2" t="s">
        <v>205</v>
      </c>
      <c r="B186" s="2" t="s">
        <v>209</v>
      </c>
      <c r="C186" s="2">
        <v>24198729</v>
      </c>
      <c r="D186" s="2">
        <v>9</v>
      </c>
      <c r="E186" s="2">
        <v>27.63</v>
      </c>
      <c r="F186" s="2">
        <v>1.4328000000000001</v>
      </c>
      <c r="G186" s="2">
        <v>1.8324</v>
      </c>
      <c r="H186" s="2">
        <v>1.3436999999999999</v>
      </c>
      <c r="I186" s="2">
        <v>9.09</v>
      </c>
    </row>
    <row r="187" spans="1:10" ht="16" x14ac:dyDescent="0.2">
      <c r="A187" s="2" t="s">
        <v>205</v>
      </c>
      <c r="B187" s="2" t="s">
        <v>210</v>
      </c>
      <c r="C187" s="2">
        <v>24198729</v>
      </c>
      <c r="D187" s="2">
        <v>11</v>
      </c>
      <c r="E187" s="2">
        <v>33.770000000000003</v>
      </c>
      <c r="F187" s="2">
        <v>1.7512000000000001</v>
      </c>
      <c r="G187" s="2">
        <v>2.2395999999999998</v>
      </c>
      <c r="H187" s="2">
        <v>1.6423000000000001</v>
      </c>
      <c r="I187" s="2">
        <v>17.82</v>
      </c>
    </row>
    <row r="188" spans="1:10" ht="16" x14ac:dyDescent="0.2">
      <c r="A188" s="2" t="s">
        <v>205</v>
      </c>
      <c r="B188" s="2" t="s">
        <v>211</v>
      </c>
      <c r="C188" s="2">
        <v>24198729</v>
      </c>
      <c r="D188" s="2">
        <v>14</v>
      </c>
      <c r="E188" s="2">
        <v>42.98</v>
      </c>
      <c r="F188" s="2">
        <v>2.2288000000000001</v>
      </c>
      <c r="G188" s="2">
        <v>2.8504</v>
      </c>
      <c r="H188" s="2">
        <v>2.0901999999999998</v>
      </c>
      <c r="I188" s="2">
        <v>11.06</v>
      </c>
    </row>
    <row r="189" spans="1:10" ht="16" x14ac:dyDescent="0.2">
      <c r="A189" s="2" t="s">
        <v>205</v>
      </c>
      <c r="B189" s="2" t="s">
        <v>212</v>
      </c>
      <c r="C189" s="2">
        <v>24198729</v>
      </c>
      <c r="D189" s="2">
        <v>24</v>
      </c>
      <c r="E189" s="2">
        <v>73.679999999999993</v>
      </c>
      <c r="F189" s="2">
        <v>3.8208000000000002</v>
      </c>
      <c r="G189" s="2">
        <v>4.8864000000000001</v>
      </c>
      <c r="H189" s="2">
        <v>3.5832000000000002</v>
      </c>
      <c r="I189" s="2">
        <v>50.59</v>
      </c>
    </row>
    <row r="190" spans="1:10" ht="16" x14ac:dyDescent="0.2">
      <c r="A190" s="2" t="s">
        <v>205</v>
      </c>
      <c r="B190" s="2" t="s">
        <v>213</v>
      </c>
      <c r="C190" s="2">
        <v>24198729</v>
      </c>
      <c r="D190" s="2">
        <v>23</v>
      </c>
      <c r="E190" s="2">
        <v>70.61</v>
      </c>
      <c r="F190" s="2">
        <v>3.6616</v>
      </c>
      <c r="G190" s="2">
        <v>4.6828000000000003</v>
      </c>
      <c r="H190" s="2">
        <v>3.4339</v>
      </c>
      <c r="I190" s="2">
        <v>42.31</v>
      </c>
    </row>
    <row r="191" spans="1:10" ht="16" x14ac:dyDescent="0.2">
      <c r="A191" s="2" t="s">
        <v>205</v>
      </c>
      <c r="B191" s="2" t="s">
        <v>214</v>
      </c>
      <c r="C191" s="2">
        <v>24198729</v>
      </c>
      <c r="D191" s="2">
        <v>23</v>
      </c>
      <c r="E191" s="2">
        <v>70.61</v>
      </c>
      <c r="F191" s="2">
        <v>3.6616</v>
      </c>
      <c r="G191" s="2">
        <v>4.6828000000000003</v>
      </c>
      <c r="H191" s="2">
        <v>3.4339</v>
      </c>
      <c r="I191" s="2">
        <v>37.130000000000003</v>
      </c>
    </row>
    <row r="192" spans="1:10" ht="16" x14ac:dyDescent="0.2">
      <c r="A192" s="2" t="s">
        <v>205</v>
      </c>
      <c r="B192" s="2" t="s">
        <v>215</v>
      </c>
      <c r="C192" s="2">
        <v>24198731</v>
      </c>
      <c r="D192" s="2">
        <v>14</v>
      </c>
      <c r="E192" s="2">
        <v>42.98</v>
      </c>
      <c r="F192" s="2">
        <v>2.2288000000000001</v>
      </c>
      <c r="G192" s="2">
        <v>2.8504</v>
      </c>
      <c r="H192" s="2">
        <v>2.0901999999999998</v>
      </c>
      <c r="I192" s="2">
        <v>19.350000000000001</v>
      </c>
    </row>
    <row r="193" spans="1:10" ht="16" x14ac:dyDescent="0.2">
      <c r="A193" s="2" t="s">
        <v>205</v>
      </c>
      <c r="B193" s="2" t="s">
        <v>216</v>
      </c>
      <c r="C193" s="2">
        <v>24198736</v>
      </c>
      <c r="D193" s="2">
        <v>19</v>
      </c>
      <c r="E193" s="2">
        <v>56.62</v>
      </c>
      <c r="F193" s="2">
        <v>2.5384000000000002</v>
      </c>
      <c r="G193" s="2">
        <v>3.6537000000000002</v>
      </c>
      <c r="H193" s="2">
        <v>3.3972000000000002</v>
      </c>
      <c r="I193" s="2">
        <v>22.61</v>
      </c>
    </row>
    <row r="194" spans="1:10" ht="16" x14ac:dyDescent="0.2">
      <c r="A194" s="2" t="s">
        <v>217</v>
      </c>
      <c r="B194" s="2" t="s">
        <v>218</v>
      </c>
      <c r="C194" s="2">
        <v>24198739</v>
      </c>
      <c r="D194" s="2">
        <v>57</v>
      </c>
      <c r="E194" s="2">
        <v>154.47</v>
      </c>
      <c r="F194" s="2">
        <v>10.955399999999999</v>
      </c>
      <c r="G194" s="2">
        <v>7.9514999999999993</v>
      </c>
      <c r="H194" s="2">
        <v>9.8324999999999996</v>
      </c>
      <c r="I194" s="2">
        <v>63.28</v>
      </c>
    </row>
    <row r="195" spans="1:10" ht="16" x14ac:dyDescent="0.2">
      <c r="A195" s="2" t="s">
        <v>217</v>
      </c>
      <c r="B195" s="2" t="s">
        <v>219</v>
      </c>
      <c r="C195" s="2">
        <v>24198739</v>
      </c>
      <c r="D195" s="2">
        <v>44</v>
      </c>
      <c r="E195" s="2">
        <v>119.24</v>
      </c>
      <c r="F195" s="2">
        <v>8.4567999999999994</v>
      </c>
      <c r="G195" s="2">
        <v>6.1379999999999999</v>
      </c>
      <c r="H195" s="2">
        <v>7.59</v>
      </c>
      <c r="I195" s="2">
        <v>45.85</v>
      </c>
    </row>
    <row r="196" spans="1:10" ht="16" x14ac:dyDescent="0.2">
      <c r="A196" s="2" t="s">
        <v>217</v>
      </c>
      <c r="B196" s="2" t="s">
        <v>220</v>
      </c>
      <c r="C196" s="2">
        <v>24198739</v>
      </c>
      <c r="D196" s="2">
        <v>37</v>
      </c>
      <c r="E196" s="2">
        <v>100.27</v>
      </c>
      <c r="F196" s="2">
        <v>7.1113999999999997</v>
      </c>
      <c r="G196" s="2">
        <v>5.1614999999999993</v>
      </c>
      <c r="H196" s="2">
        <v>6.3825000000000003</v>
      </c>
      <c r="I196" s="2">
        <v>42.06</v>
      </c>
    </row>
    <row r="197" spans="1:10" ht="16" x14ac:dyDescent="0.2">
      <c r="A197" s="2" t="s">
        <v>217</v>
      </c>
      <c r="B197" s="2" t="s">
        <v>221</v>
      </c>
      <c r="C197" s="2">
        <v>24198739</v>
      </c>
      <c r="D197" s="2">
        <v>38</v>
      </c>
      <c r="E197" s="2">
        <v>102.98</v>
      </c>
      <c r="F197" s="2">
        <v>7.3035999999999994</v>
      </c>
      <c r="G197" s="2">
        <v>5.3010000000000002</v>
      </c>
      <c r="H197" s="2">
        <v>6.5549999999999997</v>
      </c>
      <c r="I197" s="2">
        <v>39.369999999999997</v>
      </c>
    </row>
    <row r="198" spans="1:10" ht="16" x14ac:dyDescent="0.2">
      <c r="A198" s="2" t="s">
        <v>217</v>
      </c>
      <c r="B198" s="2" t="s">
        <v>222</v>
      </c>
      <c r="C198" s="2">
        <v>24198739</v>
      </c>
      <c r="D198" s="2">
        <v>32</v>
      </c>
      <c r="E198" s="2">
        <v>86.72</v>
      </c>
      <c r="F198" s="2">
        <v>6.1503999999999994</v>
      </c>
      <c r="G198" s="2">
        <v>4.4640000000000004</v>
      </c>
      <c r="H198" s="2">
        <v>5.52</v>
      </c>
      <c r="I198" s="2">
        <v>43.95</v>
      </c>
    </row>
    <row r="199" spans="1:10" ht="16" x14ac:dyDescent="0.2">
      <c r="A199" s="2" t="s">
        <v>223</v>
      </c>
      <c r="B199" s="2" t="s">
        <v>224</v>
      </c>
      <c r="C199" s="2">
        <v>24150210</v>
      </c>
      <c r="D199" s="2">
        <v>109</v>
      </c>
      <c r="E199" s="2">
        <v>246.34</v>
      </c>
      <c r="F199" s="2">
        <v>24.535900000000009</v>
      </c>
      <c r="G199" s="2">
        <v>16.437200000000001</v>
      </c>
      <c r="H199" s="2">
        <v>0.1308</v>
      </c>
      <c r="I199" s="2">
        <v>133.97</v>
      </c>
    </row>
    <row r="200" spans="1:10" ht="16" x14ac:dyDescent="0.2">
      <c r="A200" s="2" t="s">
        <v>223</v>
      </c>
      <c r="B200" s="2" t="s">
        <v>225</v>
      </c>
      <c r="C200" s="2">
        <v>24150210</v>
      </c>
      <c r="D200" s="2">
        <v>94</v>
      </c>
      <c r="E200" s="2">
        <v>212.44</v>
      </c>
      <c r="F200" s="2">
        <v>21.159400000000002</v>
      </c>
      <c r="G200" s="2">
        <v>14.1752</v>
      </c>
      <c r="H200" s="2">
        <v>0.1128</v>
      </c>
      <c r="I200" s="2">
        <v>109.59</v>
      </c>
    </row>
    <row r="201" spans="1:10" ht="16" x14ac:dyDescent="0.2">
      <c r="A201" s="2" t="s">
        <v>223</v>
      </c>
      <c r="B201" s="2" t="s">
        <v>226</v>
      </c>
      <c r="C201" s="2">
        <v>24150210</v>
      </c>
      <c r="D201" s="2">
        <v>207</v>
      </c>
      <c r="E201" s="2">
        <v>467.81999999999988</v>
      </c>
      <c r="F201" s="2">
        <v>46.595700000000001</v>
      </c>
      <c r="G201" s="2">
        <v>31.215599999999998</v>
      </c>
      <c r="H201" s="2">
        <v>0.24840000000000001</v>
      </c>
      <c r="I201" s="2">
        <v>248.83</v>
      </c>
    </row>
    <row r="202" spans="1:10" ht="16" x14ac:dyDescent="0.2">
      <c r="A202" s="2" t="s">
        <v>223</v>
      </c>
      <c r="B202" s="2" t="s">
        <v>227</v>
      </c>
      <c r="C202" s="2">
        <v>24157320</v>
      </c>
      <c r="D202" s="2">
        <v>161</v>
      </c>
      <c r="E202" s="2">
        <v>473.34</v>
      </c>
      <c r="F202" s="2">
        <v>26.178599999999999</v>
      </c>
      <c r="G202" s="2">
        <v>31.668700000000001</v>
      </c>
      <c r="H202" s="2">
        <v>20.93</v>
      </c>
      <c r="I202" s="2">
        <v>178.42</v>
      </c>
      <c r="J202" s="4"/>
    </row>
    <row r="203" spans="1:10" ht="16" x14ac:dyDescent="0.2">
      <c r="A203" s="2" t="s">
        <v>223</v>
      </c>
      <c r="B203" s="2" t="s">
        <v>228</v>
      </c>
      <c r="C203" s="2">
        <v>24157320</v>
      </c>
      <c r="D203" s="2">
        <v>181</v>
      </c>
      <c r="E203" s="2">
        <v>532.14</v>
      </c>
      <c r="F203" s="2">
        <v>29.430600000000009</v>
      </c>
      <c r="G203" s="2">
        <v>35.602700000000013</v>
      </c>
      <c r="H203" s="2">
        <v>23.53</v>
      </c>
      <c r="I203" s="2">
        <v>250.97</v>
      </c>
      <c r="J203" s="4"/>
    </row>
    <row r="204" spans="1:10" ht="16" x14ac:dyDescent="0.2">
      <c r="A204" s="2" t="s">
        <v>223</v>
      </c>
      <c r="B204" s="2" t="s">
        <v>229</v>
      </c>
      <c r="C204" s="2">
        <v>24152250</v>
      </c>
      <c r="D204" s="2">
        <v>180</v>
      </c>
      <c r="E204" s="2">
        <v>437.4</v>
      </c>
      <c r="F204" s="2">
        <v>40.625999999999998</v>
      </c>
      <c r="G204" s="2">
        <v>29.25</v>
      </c>
      <c r="H204" s="2">
        <v>0</v>
      </c>
      <c r="I204" s="2">
        <v>208.71</v>
      </c>
      <c r="J204" s="4"/>
    </row>
    <row r="205" spans="1:10" ht="16" x14ac:dyDescent="0.2">
      <c r="A205" s="2" t="s">
        <v>230</v>
      </c>
      <c r="B205" s="2" t="s">
        <v>231</v>
      </c>
      <c r="C205" s="2">
        <v>24167220</v>
      </c>
      <c r="D205" s="2">
        <v>59</v>
      </c>
      <c r="E205" s="2">
        <v>190.57</v>
      </c>
      <c r="F205" s="2">
        <v>10.484299999999999</v>
      </c>
      <c r="G205" s="2">
        <v>12.555199999999999</v>
      </c>
      <c r="H205" s="2">
        <v>8.85</v>
      </c>
      <c r="I205" s="2">
        <v>81.42</v>
      </c>
    </row>
    <row r="206" spans="1:10" ht="16" x14ac:dyDescent="0.2">
      <c r="A206" s="2" t="s">
        <v>230</v>
      </c>
      <c r="B206" s="2" t="s">
        <v>232</v>
      </c>
      <c r="C206" s="2">
        <v>24167220</v>
      </c>
      <c r="D206" s="2">
        <v>56</v>
      </c>
      <c r="E206" s="2">
        <v>180.88</v>
      </c>
      <c r="F206" s="2">
        <v>9.9512</v>
      </c>
      <c r="G206" s="2">
        <v>11.9168</v>
      </c>
      <c r="H206" s="2">
        <v>8.4</v>
      </c>
      <c r="I206" s="2">
        <v>85.82</v>
      </c>
    </row>
    <row r="207" spans="1:10" ht="16" x14ac:dyDescent="0.2">
      <c r="A207" s="2" t="s">
        <v>230</v>
      </c>
      <c r="B207" s="2" t="s">
        <v>233</v>
      </c>
      <c r="C207" s="2">
        <v>24167220</v>
      </c>
      <c r="D207" s="2">
        <v>80</v>
      </c>
      <c r="E207" s="2">
        <v>258.39999999999998</v>
      </c>
      <c r="F207" s="2">
        <v>14.215999999999999</v>
      </c>
      <c r="G207" s="2">
        <v>17.024000000000001</v>
      </c>
      <c r="H207" s="2">
        <v>12</v>
      </c>
      <c r="I207" s="2">
        <v>111.55</v>
      </c>
    </row>
    <row r="208" spans="1:10" ht="16" x14ac:dyDescent="0.2">
      <c r="A208" s="2" t="s">
        <v>230</v>
      </c>
      <c r="B208" s="2" t="s">
        <v>234</v>
      </c>
      <c r="C208" s="2">
        <v>24162140</v>
      </c>
      <c r="D208" s="2">
        <v>58</v>
      </c>
      <c r="E208" s="2">
        <v>149.06</v>
      </c>
      <c r="F208" s="2">
        <v>13.583600000000001</v>
      </c>
      <c r="G208" s="2">
        <v>10.463200000000001</v>
      </c>
      <c r="H208" s="2">
        <v>0.34799999999999998</v>
      </c>
      <c r="I208" s="2">
        <v>58.42</v>
      </c>
      <c r="J208" s="4"/>
    </row>
    <row r="209" spans="1:10" ht="16" x14ac:dyDescent="0.2">
      <c r="A209" s="2" t="s">
        <v>230</v>
      </c>
      <c r="B209" s="2" t="s">
        <v>235</v>
      </c>
      <c r="C209" s="2">
        <v>24168001</v>
      </c>
      <c r="D209" s="2">
        <v>38</v>
      </c>
      <c r="E209" s="2">
        <v>104.88</v>
      </c>
      <c r="F209" s="2">
        <v>6.4409999999999998</v>
      </c>
      <c r="G209" s="2">
        <v>6.6082000000000001</v>
      </c>
      <c r="H209" s="2">
        <v>4.9894000000000007</v>
      </c>
      <c r="I209" s="2">
        <v>38.42</v>
      </c>
      <c r="J209" s="4"/>
    </row>
    <row r="210" spans="1:10" ht="16" x14ac:dyDescent="0.2">
      <c r="A210" s="2" t="s">
        <v>230</v>
      </c>
      <c r="B210" s="2" t="s">
        <v>236</v>
      </c>
      <c r="C210" s="2">
        <v>24168021</v>
      </c>
      <c r="D210" s="2">
        <v>35</v>
      </c>
      <c r="E210" s="2">
        <v>94.85</v>
      </c>
      <c r="F210" s="2">
        <v>6.0164999999999997</v>
      </c>
      <c r="G210" s="2">
        <v>6.0095000000000001</v>
      </c>
      <c r="H210" s="2">
        <v>4.2035</v>
      </c>
      <c r="I210" s="2">
        <v>42.38</v>
      </c>
      <c r="J210" s="4"/>
    </row>
    <row r="211" spans="1:10" ht="16" x14ac:dyDescent="0.2">
      <c r="A211" s="2" t="s">
        <v>230</v>
      </c>
      <c r="B211" s="2" t="s">
        <v>237</v>
      </c>
      <c r="C211" s="2">
        <v>24167220</v>
      </c>
      <c r="D211" s="2">
        <v>28</v>
      </c>
      <c r="E211" s="2">
        <v>90.440000000000012</v>
      </c>
      <c r="F211" s="2">
        <v>4.9756</v>
      </c>
      <c r="G211" s="2">
        <v>5.958400000000001</v>
      </c>
      <c r="H211" s="2">
        <v>4.2</v>
      </c>
      <c r="I211" s="2">
        <v>47.28</v>
      </c>
    </row>
    <row r="212" spans="1:10" ht="16" x14ac:dyDescent="0.2">
      <c r="A212" s="2" t="s">
        <v>238</v>
      </c>
      <c r="B212" s="2" t="s">
        <v>239</v>
      </c>
      <c r="C212" s="2">
        <v>91705400</v>
      </c>
      <c r="D212" s="2">
        <v>59</v>
      </c>
      <c r="E212" s="2">
        <v>318.01</v>
      </c>
      <c r="F212" s="2">
        <v>3.4632999999999998</v>
      </c>
      <c r="G212" s="2">
        <v>18.9331</v>
      </c>
      <c r="H212" s="2">
        <v>34.951599999999999</v>
      </c>
      <c r="I212" s="2">
        <v>55.56</v>
      </c>
      <c r="J212" s="4"/>
    </row>
    <row r="213" spans="1:10" ht="16" x14ac:dyDescent="0.2">
      <c r="A213" s="2" t="s">
        <v>238</v>
      </c>
      <c r="B213" s="2" t="s">
        <v>240</v>
      </c>
      <c r="C213" s="3">
        <v>91705030</v>
      </c>
      <c r="D213" s="2">
        <v>14</v>
      </c>
      <c r="E213" s="2">
        <v>67.2</v>
      </c>
      <c r="F213" s="2">
        <v>0.58800000000000008</v>
      </c>
      <c r="G213" s="2">
        <v>4.2</v>
      </c>
      <c r="H213" s="2">
        <v>8.9460000000000015</v>
      </c>
      <c r="I213" s="2">
        <v>17.260000000000002</v>
      </c>
    </row>
    <row r="214" spans="1:10" ht="16" x14ac:dyDescent="0.2">
      <c r="A214" s="2" t="s">
        <v>238</v>
      </c>
      <c r="B214" s="2" t="s">
        <v>241</v>
      </c>
      <c r="C214" s="2">
        <v>91705300</v>
      </c>
      <c r="D214" s="2">
        <v>149</v>
      </c>
      <c r="E214" s="2">
        <v>819.5</v>
      </c>
      <c r="F214" s="2">
        <v>7.5840999999999994</v>
      </c>
      <c r="G214" s="2">
        <v>47.978000000000002</v>
      </c>
      <c r="H214" s="2">
        <v>89.3553</v>
      </c>
      <c r="I214" s="2">
        <v>223.06</v>
      </c>
    </row>
    <row r="215" spans="1:10" ht="16" x14ac:dyDescent="0.2">
      <c r="A215" s="2" t="s">
        <v>238</v>
      </c>
      <c r="B215" s="2" t="s">
        <v>242</v>
      </c>
      <c r="C215" s="2">
        <v>91705300</v>
      </c>
      <c r="D215" s="2">
        <v>17</v>
      </c>
      <c r="E215" s="2">
        <v>93.5</v>
      </c>
      <c r="F215" s="2">
        <v>0.86530000000000007</v>
      </c>
      <c r="G215" s="2">
        <v>5.4740000000000011</v>
      </c>
      <c r="H215" s="2">
        <v>10.194900000000001</v>
      </c>
      <c r="I215" s="2">
        <v>27.93</v>
      </c>
    </row>
    <row r="216" spans="1:10" ht="16" x14ac:dyDescent="0.2">
      <c r="A216" s="2" t="s">
        <v>243</v>
      </c>
      <c r="B216" s="2" t="s">
        <v>244</v>
      </c>
      <c r="C216" s="2">
        <v>51160100</v>
      </c>
      <c r="D216" s="2">
        <v>107</v>
      </c>
      <c r="E216" s="2">
        <v>398.04</v>
      </c>
      <c r="F216" s="2">
        <v>6.6340000000000003</v>
      </c>
      <c r="G216" s="2">
        <v>17.547999999999998</v>
      </c>
      <c r="H216" s="2">
        <v>54.463000000000001</v>
      </c>
      <c r="I216" s="2">
        <v>280.36</v>
      </c>
    </row>
    <row r="217" spans="1:10" ht="16" x14ac:dyDescent="0.2">
      <c r="A217" s="2" t="s">
        <v>243</v>
      </c>
      <c r="B217" s="2" t="s">
        <v>245</v>
      </c>
      <c r="C217" s="2">
        <v>51160100</v>
      </c>
      <c r="D217" s="2">
        <v>85</v>
      </c>
      <c r="E217" s="2">
        <v>316.2</v>
      </c>
      <c r="F217" s="2">
        <v>5.27</v>
      </c>
      <c r="G217" s="2">
        <v>13.94</v>
      </c>
      <c r="H217" s="2">
        <v>43.265000000000001</v>
      </c>
      <c r="I217" s="2">
        <v>210.7</v>
      </c>
    </row>
    <row r="218" spans="1:10" ht="16" x14ac:dyDescent="0.2">
      <c r="A218" s="2" t="s">
        <v>243</v>
      </c>
      <c r="B218" s="2" t="s">
        <v>246</v>
      </c>
      <c r="C218" s="2">
        <v>51160100</v>
      </c>
      <c r="D218" s="2">
        <v>73</v>
      </c>
      <c r="E218" s="2">
        <v>271.56</v>
      </c>
      <c r="F218" s="2">
        <v>4.5259999999999998</v>
      </c>
      <c r="G218" s="2">
        <v>11.972</v>
      </c>
      <c r="H218" s="2">
        <v>37.156999999999996</v>
      </c>
      <c r="I218" s="2">
        <v>181.65</v>
      </c>
    </row>
    <row r="219" spans="1:10" ht="16" x14ac:dyDescent="0.2">
      <c r="A219" s="2" t="s">
        <v>243</v>
      </c>
      <c r="B219" s="2" t="s">
        <v>247</v>
      </c>
      <c r="C219" s="2">
        <v>51160100</v>
      </c>
      <c r="D219" s="2">
        <v>152</v>
      </c>
      <c r="E219" s="2">
        <v>565.44000000000005</v>
      </c>
      <c r="F219" s="2">
        <v>9.4240000000000013</v>
      </c>
      <c r="G219" s="2">
        <v>24.928000000000001</v>
      </c>
      <c r="H219" s="2">
        <v>77.367999999999995</v>
      </c>
      <c r="I219" s="2">
        <v>415.78</v>
      </c>
    </row>
    <row r="220" spans="1:10" ht="16" x14ac:dyDescent="0.2">
      <c r="A220" s="2" t="s">
        <v>243</v>
      </c>
      <c r="B220" s="2" t="s">
        <v>248</v>
      </c>
      <c r="C220" s="2">
        <v>51160100</v>
      </c>
      <c r="D220" s="2">
        <v>156</v>
      </c>
      <c r="E220" s="2">
        <v>580.32000000000005</v>
      </c>
      <c r="F220" s="2">
        <v>9.6720000000000006</v>
      </c>
      <c r="G220" s="2">
        <v>25.584</v>
      </c>
      <c r="H220" s="2">
        <v>79.403999999999996</v>
      </c>
      <c r="I220" s="2">
        <v>364.08</v>
      </c>
    </row>
    <row r="221" spans="1:10" ht="16" x14ac:dyDescent="0.2">
      <c r="A221" s="2" t="s">
        <v>243</v>
      </c>
      <c r="B221" s="2" t="s">
        <v>249</v>
      </c>
      <c r="C221" s="2">
        <v>51160100</v>
      </c>
      <c r="D221" s="2">
        <v>152</v>
      </c>
      <c r="E221" s="2">
        <v>565.44000000000005</v>
      </c>
      <c r="F221" s="2">
        <v>9.4240000000000013</v>
      </c>
      <c r="G221" s="2">
        <v>24.928000000000001</v>
      </c>
      <c r="H221" s="2">
        <v>77.367999999999995</v>
      </c>
      <c r="I221" s="2">
        <v>410.94</v>
      </c>
    </row>
    <row r="222" spans="1:10" ht="16" x14ac:dyDescent="0.2">
      <c r="A222" s="2" t="s">
        <v>243</v>
      </c>
      <c r="B222" s="2" t="s">
        <v>250</v>
      </c>
      <c r="C222" s="2">
        <v>51160100</v>
      </c>
      <c r="D222" s="2">
        <v>36</v>
      </c>
      <c r="E222" s="2">
        <v>133.91999999999999</v>
      </c>
      <c r="F222" s="2">
        <v>2.2320000000000002</v>
      </c>
      <c r="G222" s="2">
        <v>5.903999999999999</v>
      </c>
      <c r="H222" s="2">
        <v>18.324000000000002</v>
      </c>
      <c r="I222" s="2">
        <v>43.84</v>
      </c>
    </row>
    <row r="223" spans="1:10" ht="16" x14ac:dyDescent="0.2">
      <c r="A223" s="2" t="s">
        <v>251</v>
      </c>
      <c r="B223" s="2" t="s">
        <v>252</v>
      </c>
      <c r="C223" s="2">
        <v>75140990</v>
      </c>
      <c r="D223" s="2">
        <v>114</v>
      </c>
      <c r="E223" s="2">
        <v>181.26</v>
      </c>
      <c r="F223" s="2">
        <v>1.0032000000000001</v>
      </c>
      <c r="G223" s="2">
        <v>13.4292</v>
      </c>
      <c r="H223" s="2">
        <v>14.079000000000001</v>
      </c>
      <c r="I223" s="2">
        <v>126.65</v>
      </c>
    </row>
    <row r="224" spans="1:10" ht="16" x14ac:dyDescent="0.2">
      <c r="A224" s="2" t="s">
        <v>251</v>
      </c>
      <c r="B224" s="2" t="s">
        <v>253</v>
      </c>
      <c r="C224" s="2">
        <v>75140990</v>
      </c>
      <c r="D224" s="2">
        <v>167</v>
      </c>
      <c r="E224" s="2">
        <v>265.52999999999997</v>
      </c>
      <c r="F224" s="2">
        <v>1.4696</v>
      </c>
      <c r="G224" s="2">
        <v>19.672599999999999</v>
      </c>
      <c r="H224" s="2">
        <v>20.624500000000001</v>
      </c>
      <c r="I224" s="2">
        <v>305.23</v>
      </c>
    </row>
    <row r="225" spans="1:9" ht="16" x14ac:dyDescent="0.2">
      <c r="A225" s="2" t="s">
        <v>251</v>
      </c>
      <c r="B225" s="2" t="s">
        <v>254</v>
      </c>
      <c r="C225" s="2">
        <v>75140990</v>
      </c>
      <c r="D225" s="2">
        <v>354</v>
      </c>
      <c r="E225" s="2">
        <v>562.86</v>
      </c>
      <c r="F225" s="2">
        <v>3.1152000000000002</v>
      </c>
      <c r="G225" s="2">
        <v>41.7012</v>
      </c>
      <c r="H225" s="2">
        <v>43.719000000000001</v>
      </c>
      <c r="I225" s="2">
        <v>261.67</v>
      </c>
    </row>
    <row r="226" spans="1:9" ht="16" x14ac:dyDescent="0.2">
      <c r="A226" s="2" t="s">
        <v>251</v>
      </c>
      <c r="B226" s="2" t="s">
        <v>255</v>
      </c>
      <c r="C226" s="2">
        <v>75141000</v>
      </c>
      <c r="D226" s="2">
        <v>180</v>
      </c>
      <c r="E226" s="2">
        <v>203.4</v>
      </c>
      <c r="F226" s="2">
        <v>2.052</v>
      </c>
      <c r="G226" s="2">
        <v>14.202</v>
      </c>
      <c r="H226" s="2">
        <v>18.036000000000001</v>
      </c>
      <c r="I226" s="2">
        <v>348</v>
      </c>
    </row>
    <row r="227" spans="1:9" ht="16" x14ac:dyDescent="0.2">
      <c r="A227" s="2" t="s">
        <v>251</v>
      </c>
      <c r="B227" s="2" t="s">
        <v>256</v>
      </c>
      <c r="C227" s="2">
        <v>75141000</v>
      </c>
      <c r="D227" s="2">
        <v>225</v>
      </c>
      <c r="E227" s="2">
        <v>254.25</v>
      </c>
      <c r="F227" s="2">
        <v>2.5649999999999999</v>
      </c>
      <c r="G227" s="2">
        <v>17.752500000000001</v>
      </c>
      <c r="H227" s="2">
        <v>22.545000000000002</v>
      </c>
      <c r="I227" s="2">
        <v>439.07</v>
      </c>
    </row>
    <row r="228" spans="1:9" ht="16" x14ac:dyDescent="0.2">
      <c r="A228" s="2" t="s">
        <v>257</v>
      </c>
      <c r="B228" s="2" t="s">
        <v>258</v>
      </c>
      <c r="C228" s="2">
        <v>53209015</v>
      </c>
      <c r="D228" s="2">
        <v>11</v>
      </c>
      <c r="E228" s="2">
        <v>51.04</v>
      </c>
      <c r="F228" s="2">
        <v>0.57310000000000005</v>
      </c>
      <c r="G228" s="2">
        <v>2.1053999999999999</v>
      </c>
      <c r="H228" s="2">
        <v>7.81</v>
      </c>
      <c r="I228" s="2">
        <v>16.03</v>
      </c>
    </row>
    <row r="229" spans="1:9" ht="16" x14ac:dyDescent="0.2">
      <c r="A229" s="2" t="s">
        <v>257</v>
      </c>
      <c r="B229" s="2" t="s">
        <v>259</v>
      </c>
      <c r="C229" s="2">
        <v>53244020</v>
      </c>
      <c r="D229" s="2">
        <v>50</v>
      </c>
      <c r="E229" s="2">
        <v>216.5</v>
      </c>
      <c r="F229" s="2">
        <v>1.69</v>
      </c>
      <c r="G229" s="2">
        <v>7.4649999999999999</v>
      </c>
      <c r="H229" s="2">
        <v>36.35</v>
      </c>
      <c r="I229" s="2">
        <v>60.33</v>
      </c>
    </row>
    <row r="230" spans="1:9" ht="16" x14ac:dyDescent="0.2">
      <c r="A230" s="2" t="s">
        <v>257</v>
      </c>
      <c r="B230" s="2" t="s">
        <v>260</v>
      </c>
      <c r="C230" s="2">
        <v>53201000</v>
      </c>
      <c r="D230" s="2">
        <v>36</v>
      </c>
      <c r="E230" s="2">
        <v>177.12</v>
      </c>
      <c r="F230" s="2">
        <v>1.8360000000000001</v>
      </c>
      <c r="G230" s="2">
        <v>8.8991999999999987</v>
      </c>
      <c r="H230" s="2">
        <v>23.529599999999999</v>
      </c>
      <c r="I230" s="2">
        <v>44.24</v>
      </c>
    </row>
    <row r="231" spans="1:9" ht="16" x14ac:dyDescent="0.2">
      <c r="A231" s="2" t="s">
        <v>257</v>
      </c>
      <c r="B231" s="2" t="s">
        <v>261</v>
      </c>
      <c r="C231" s="2">
        <v>53201000</v>
      </c>
      <c r="D231" s="2">
        <v>43</v>
      </c>
      <c r="E231" s="2">
        <v>211.56</v>
      </c>
      <c r="F231" s="2">
        <v>2.1930000000000001</v>
      </c>
      <c r="G231" s="2">
        <v>10.6296</v>
      </c>
      <c r="H231" s="2">
        <v>28.104800000000001</v>
      </c>
      <c r="I231" s="2">
        <v>57.82</v>
      </c>
    </row>
    <row r="232" spans="1:9" ht="16" x14ac:dyDescent="0.2">
      <c r="A232" s="2" t="s">
        <v>257</v>
      </c>
      <c r="B232" s="2" t="s">
        <v>717</v>
      </c>
      <c r="C232" s="3">
        <v>53206000</v>
      </c>
      <c r="D232" s="2">
        <v>42</v>
      </c>
      <c r="E232" s="2">
        <f>(492*42)/100</f>
        <v>206.64</v>
      </c>
      <c r="F232" s="2">
        <f>(5.1*42)/100</f>
        <v>2.1419999999999999</v>
      </c>
      <c r="G232" s="6">
        <f>(24.72*42)/100</f>
        <v>10.382400000000001</v>
      </c>
      <c r="H232" s="2">
        <f>(65.36*42)/100</f>
        <v>27.4512</v>
      </c>
      <c r="I232" s="2">
        <v>55.25</v>
      </c>
    </row>
    <row r="233" spans="1:9" ht="16" x14ac:dyDescent="0.2">
      <c r="A233" s="2" t="s">
        <v>262</v>
      </c>
      <c r="B233" s="2" t="s">
        <v>263</v>
      </c>
      <c r="C233" s="2">
        <v>27560300</v>
      </c>
      <c r="D233" s="2">
        <v>77</v>
      </c>
      <c r="E233" s="2">
        <v>192.5</v>
      </c>
      <c r="F233" s="2">
        <v>6.5989000000000004</v>
      </c>
      <c r="G233" s="2">
        <v>9.2553999999999998</v>
      </c>
      <c r="H233" s="2">
        <v>20.7592</v>
      </c>
      <c r="I233" s="2">
        <v>105.43</v>
      </c>
    </row>
    <row r="234" spans="1:9" ht="16" x14ac:dyDescent="0.2">
      <c r="A234" s="2" t="s">
        <v>262</v>
      </c>
      <c r="B234" s="2" t="s">
        <v>264</v>
      </c>
      <c r="C234" s="2">
        <v>27560300</v>
      </c>
      <c r="D234" s="2">
        <v>80</v>
      </c>
      <c r="E234" s="2">
        <v>200</v>
      </c>
      <c r="F234" s="2">
        <v>6.8560000000000008</v>
      </c>
      <c r="G234" s="2">
        <v>9.6159999999999997</v>
      </c>
      <c r="H234" s="2">
        <v>21.568000000000001</v>
      </c>
      <c r="I234" s="2">
        <v>109.99</v>
      </c>
    </row>
    <row r="235" spans="1:9" ht="16" x14ac:dyDescent="0.2">
      <c r="A235" s="2" t="s">
        <v>262</v>
      </c>
      <c r="B235" s="2" t="s">
        <v>265</v>
      </c>
      <c r="C235" s="2">
        <v>27560300</v>
      </c>
      <c r="D235" s="2">
        <v>219</v>
      </c>
      <c r="E235" s="2">
        <v>547.5</v>
      </c>
      <c r="F235" s="2">
        <v>18.7683</v>
      </c>
      <c r="G235" s="2">
        <v>26.323799999999999</v>
      </c>
      <c r="H235" s="2">
        <v>59.042400000000001</v>
      </c>
      <c r="I235" s="2">
        <v>354.86</v>
      </c>
    </row>
    <row r="236" spans="1:9" ht="16" x14ac:dyDescent="0.2">
      <c r="A236" s="2" t="s">
        <v>262</v>
      </c>
      <c r="B236" s="2" t="s">
        <v>266</v>
      </c>
      <c r="C236" s="2">
        <v>27560300</v>
      </c>
      <c r="D236" s="2">
        <v>139</v>
      </c>
      <c r="E236" s="2">
        <v>347.5</v>
      </c>
      <c r="F236" s="2">
        <v>11.9123</v>
      </c>
      <c r="G236" s="2">
        <v>16.707799999999999</v>
      </c>
      <c r="H236" s="2">
        <v>37.474400000000003</v>
      </c>
      <c r="I236" s="2">
        <v>208.01</v>
      </c>
    </row>
    <row r="237" spans="1:9" ht="16" x14ac:dyDescent="0.2">
      <c r="A237" s="2" t="s">
        <v>262</v>
      </c>
      <c r="B237" s="2" t="s">
        <v>267</v>
      </c>
      <c r="C237" s="2">
        <v>27560300</v>
      </c>
      <c r="D237" s="2">
        <v>188</v>
      </c>
      <c r="E237" s="2">
        <v>470</v>
      </c>
      <c r="F237" s="2">
        <v>16.111599999999999</v>
      </c>
      <c r="G237" s="2">
        <v>22.5976</v>
      </c>
      <c r="H237" s="2">
        <v>50.684800000000003</v>
      </c>
      <c r="I237" s="2">
        <v>269.12</v>
      </c>
    </row>
    <row r="238" spans="1:9" ht="16" x14ac:dyDescent="0.2">
      <c r="A238" s="2" t="s">
        <v>268</v>
      </c>
      <c r="B238" s="2" t="s">
        <v>269</v>
      </c>
      <c r="C238" s="2">
        <v>75216111</v>
      </c>
      <c r="D238" s="2">
        <v>242</v>
      </c>
      <c r="E238" s="2">
        <v>208.12</v>
      </c>
      <c r="F238" s="2">
        <v>7.8891999999999989</v>
      </c>
      <c r="G238" s="2">
        <v>3.2669999999999999</v>
      </c>
      <c r="H238" s="2">
        <v>45.108800000000002</v>
      </c>
      <c r="I238" s="2">
        <v>263.10000000000002</v>
      </c>
    </row>
    <row r="239" spans="1:9" ht="16" x14ac:dyDescent="0.2">
      <c r="A239" s="2" t="s">
        <v>268</v>
      </c>
      <c r="B239" s="2" t="s">
        <v>270</v>
      </c>
      <c r="C239" s="2">
        <v>75216111</v>
      </c>
      <c r="D239" s="2">
        <v>272</v>
      </c>
      <c r="E239" s="2">
        <v>233.92</v>
      </c>
      <c r="F239" s="2">
        <v>8.8672000000000004</v>
      </c>
      <c r="G239" s="2">
        <v>3.672000000000001</v>
      </c>
      <c r="H239" s="2">
        <v>50.700800000000008</v>
      </c>
      <c r="I239" s="2">
        <v>295.13</v>
      </c>
    </row>
    <row r="240" spans="1:9" ht="16" x14ac:dyDescent="0.2">
      <c r="A240" s="2" t="s">
        <v>268</v>
      </c>
      <c r="B240" s="2" t="s">
        <v>271</v>
      </c>
      <c r="C240" s="2">
        <v>75216111</v>
      </c>
      <c r="D240" s="2">
        <v>275</v>
      </c>
      <c r="E240" s="2">
        <v>236.5</v>
      </c>
      <c r="F240" s="2">
        <v>8.9649999999999999</v>
      </c>
      <c r="G240" s="2">
        <v>3.7124999999999999</v>
      </c>
      <c r="H240" s="2">
        <v>51.260000000000012</v>
      </c>
      <c r="I240" s="2">
        <v>300.14</v>
      </c>
    </row>
    <row r="241" spans="1:9" ht="16" x14ac:dyDescent="0.2">
      <c r="A241" s="2" t="s">
        <v>268</v>
      </c>
      <c r="B241" s="2" t="s">
        <v>272</v>
      </c>
      <c r="C241" s="2">
        <v>75216111</v>
      </c>
      <c r="D241" s="2">
        <v>316</v>
      </c>
      <c r="E241" s="2">
        <v>271.76</v>
      </c>
      <c r="F241" s="2">
        <v>10.301600000000001</v>
      </c>
      <c r="G241" s="2">
        <v>4.2660000000000009</v>
      </c>
      <c r="H241" s="2">
        <v>58.902400000000007</v>
      </c>
      <c r="I241" s="2">
        <v>426.77</v>
      </c>
    </row>
    <row r="242" spans="1:9" ht="16" x14ac:dyDescent="0.2">
      <c r="A242" s="2" t="s">
        <v>268</v>
      </c>
      <c r="B242" s="2" t="s">
        <v>273</v>
      </c>
      <c r="C242" s="2">
        <v>75216111</v>
      </c>
      <c r="D242" s="2">
        <v>341</v>
      </c>
      <c r="E242" s="2">
        <v>293.26</v>
      </c>
      <c r="F242" s="2">
        <v>11.1166</v>
      </c>
      <c r="G242" s="2">
        <v>4.6035000000000004</v>
      </c>
      <c r="H242" s="2">
        <v>63.562399999999997</v>
      </c>
      <c r="I242" s="2">
        <v>457.39</v>
      </c>
    </row>
    <row r="243" spans="1:9" ht="16" x14ac:dyDescent="0.2">
      <c r="A243" s="2" t="s">
        <v>268</v>
      </c>
      <c r="B243" s="2" t="s">
        <v>274</v>
      </c>
      <c r="C243" s="2">
        <v>75216111</v>
      </c>
      <c r="D243" s="2">
        <v>291</v>
      </c>
      <c r="E243" s="2">
        <v>250.26</v>
      </c>
      <c r="F243" s="2">
        <v>9.4865999999999993</v>
      </c>
      <c r="G243" s="2">
        <v>3.928500000000001</v>
      </c>
      <c r="H243" s="2">
        <v>54.242400000000004</v>
      </c>
      <c r="I243" s="2">
        <v>306.95999999999998</v>
      </c>
    </row>
    <row r="244" spans="1:9" ht="16" x14ac:dyDescent="0.2">
      <c r="A244" s="2" t="s">
        <v>275</v>
      </c>
      <c r="B244" s="2" t="s">
        <v>276</v>
      </c>
      <c r="C244" s="2">
        <v>75216111</v>
      </c>
      <c r="D244" s="2">
        <v>228</v>
      </c>
      <c r="E244" s="2">
        <v>196.08</v>
      </c>
      <c r="F244" s="2">
        <v>7.4327999999999994</v>
      </c>
      <c r="G244" s="2">
        <v>3.0779999999999998</v>
      </c>
      <c r="H244" s="2">
        <v>42.499199999999988</v>
      </c>
      <c r="I244" s="2">
        <v>320.41000000000003</v>
      </c>
    </row>
    <row r="245" spans="1:9" ht="16" x14ac:dyDescent="0.2">
      <c r="A245" s="2" t="s">
        <v>275</v>
      </c>
      <c r="B245" s="2" t="s">
        <v>277</v>
      </c>
      <c r="C245" s="2">
        <v>75216111</v>
      </c>
      <c r="D245" s="2">
        <v>228</v>
      </c>
      <c r="E245" s="2">
        <v>196.08</v>
      </c>
      <c r="F245" s="2">
        <v>7.4327999999999994</v>
      </c>
      <c r="G245" s="2">
        <v>3.0779999999999998</v>
      </c>
      <c r="H245" s="2">
        <v>42.499199999999988</v>
      </c>
      <c r="I245" s="2">
        <v>356.29</v>
      </c>
    </row>
    <row r="246" spans="1:9" ht="16" x14ac:dyDescent="0.2">
      <c r="A246" s="2" t="s">
        <v>275</v>
      </c>
      <c r="B246" s="2" t="s">
        <v>278</v>
      </c>
      <c r="C246" s="2">
        <v>75216111</v>
      </c>
      <c r="D246" s="2">
        <v>321</v>
      </c>
      <c r="E246" s="2">
        <v>276.06</v>
      </c>
      <c r="F246" s="2">
        <v>10.464600000000001</v>
      </c>
      <c r="G246" s="2">
        <v>4.3334999999999999</v>
      </c>
      <c r="H246" s="2">
        <v>59.834400000000002</v>
      </c>
      <c r="I246" s="2">
        <v>526.04</v>
      </c>
    </row>
    <row r="247" spans="1:9" ht="16" x14ac:dyDescent="0.2">
      <c r="A247" s="2" t="s">
        <v>275</v>
      </c>
      <c r="B247" s="2" t="s">
        <v>279</v>
      </c>
      <c r="C247" s="2">
        <v>75216111</v>
      </c>
      <c r="D247" s="2">
        <v>172</v>
      </c>
      <c r="E247" s="2">
        <v>147.91999999999999</v>
      </c>
      <c r="F247" s="2">
        <v>5.6071999999999997</v>
      </c>
      <c r="G247" s="2">
        <v>2.3220000000000001</v>
      </c>
      <c r="H247" s="2">
        <v>32.0608</v>
      </c>
      <c r="I247" s="2">
        <v>378.33</v>
      </c>
    </row>
    <row r="248" spans="1:9" ht="16" x14ac:dyDescent="0.2">
      <c r="A248" s="2" t="s">
        <v>275</v>
      </c>
      <c r="B248" s="2" t="s">
        <v>280</v>
      </c>
      <c r="C248" s="2">
        <v>75216113</v>
      </c>
      <c r="D248" s="2">
        <v>198</v>
      </c>
      <c r="E248" s="2">
        <v>132.66</v>
      </c>
      <c r="F248" s="2">
        <v>4.5342000000000002</v>
      </c>
      <c r="G248" s="2">
        <v>2.4156</v>
      </c>
      <c r="H248" s="2">
        <v>28.3932</v>
      </c>
      <c r="I248" s="2">
        <v>421.59</v>
      </c>
    </row>
    <row r="249" spans="1:9" ht="16" x14ac:dyDescent="0.2">
      <c r="A249" s="2" t="s">
        <v>275</v>
      </c>
      <c r="B249" s="2" t="s">
        <v>281</v>
      </c>
      <c r="C249" s="2">
        <v>75216113</v>
      </c>
      <c r="D249" s="2">
        <v>255</v>
      </c>
      <c r="E249" s="2">
        <v>170.85</v>
      </c>
      <c r="F249" s="2">
        <v>5.8394999999999992</v>
      </c>
      <c r="G249" s="2">
        <v>3.1110000000000002</v>
      </c>
      <c r="H249" s="2">
        <v>36.567</v>
      </c>
      <c r="I249" s="2">
        <v>390.58</v>
      </c>
    </row>
    <row r="250" spans="1:9" ht="16" x14ac:dyDescent="0.2">
      <c r="A250" s="2" t="s">
        <v>282</v>
      </c>
      <c r="B250" s="2" t="s">
        <v>283</v>
      </c>
      <c r="C250" s="2">
        <v>51166000</v>
      </c>
      <c r="D250" s="2">
        <v>45</v>
      </c>
      <c r="E250" s="2">
        <v>182.7</v>
      </c>
      <c r="F250" s="2">
        <v>3.69</v>
      </c>
      <c r="G250" s="2">
        <v>9.4500000000000011</v>
      </c>
      <c r="H250" s="2">
        <v>20.61</v>
      </c>
      <c r="I250" s="2">
        <v>157.34</v>
      </c>
    </row>
    <row r="251" spans="1:9" ht="16" x14ac:dyDescent="0.2">
      <c r="A251" s="2" t="s">
        <v>282</v>
      </c>
      <c r="B251" s="2" t="s">
        <v>284</v>
      </c>
      <c r="C251" s="2">
        <v>51166000</v>
      </c>
      <c r="D251" s="2">
        <v>49</v>
      </c>
      <c r="E251" s="2">
        <v>198.94</v>
      </c>
      <c r="F251" s="2">
        <v>4.0179999999999998</v>
      </c>
      <c r="G251" s="2">
        <v>10.29</v>
      </c>
      <c r="H251" s="2">
        <v>22.442</v>
      </c>
      <c r="I251" s="2">
        <v>181.36</v>
      </c>
    </row>
    <row r="252" spans="1:9" ht="16" x14ac:dyDescent="0.2">
      <c r="A252" s="2" t="s">
        <v>282</v>
      </c>
      <c r="B252" s="2" t="s">
        <v>285</v>
      </c>
      <c r="C252" s="2">
        <v>51166000</v>
      </c>
      <c r="D252" s="2">
        <v>46</v>
      </c>
      <c r="E252" s="2">
        <v>186.76</v>
      </c>
      <c r="F252" s="2">
        <v>3.7719999999999998</v>
      </c>
      <c r="G252" s="2">
        <v>9.66</v>
      </c>
      <c r="H252" s="2">
        <v>21.068000000000001</v>
      </c>
      <c r="I252" s="2">
        <v>176.57</v>
      </c>
    </row>
    <row r="253" spans="1:9" ht="16" x14ac:dyDescent="0.2">
      <c r="A253" s="2" t="s">
        <v>282</v>
      </c>
      <c r="B253" s="2" t="s">
        <v>286</v>
      </c>
      <c r="C253" s="2">
        <v>51166000</v>
      </c>
      <c r="D253" s="2">
        <v>67</v>
      </c>
      <c r="E253" s="2">
        <v>272.02</v>
      </c>
      <c r="F253" s="2">
        <v>5.4939999999999998</v>
      </c>
      <c r="G253" s="2">
        <v>14.07</v>
      </c>
      <c r="H253" s="2">
        <v>30.686</v>
      </c>
      <c r="I253" s="2">
        <v>412.31</v>
      </c>
    </row>
    <row r="254" spans="1:9" ht="16" x14ac:dyDescent="0.2">
      <c r="A254" s="2" t="s">
        <v>282</v>
      </c>
      <c r="B254" s="2" t="s">
        <v>287</v>
      </c>
      <c r="C254" s="2">
        <v>51166000</v>
      </c>
      <c r="D254" s="2">
        <v>64</v>
      </c>
      <c r="E254" s="2">
        <v>259.83999999999997</v>
      </c>
      <c r="F254" s="2">
        <v>5.2479999999999993</v>
      </c>
      <c r="G254" s="2">
        <v>13.44</v>
      </c>
      <c r="H254" s="2">
        <v>29.312000000000001</v>
      </c>
      <c r="I254" s="2">
        <v>404.92</v>
      </c>
    </row>
    <row r="255" spans="1:9" ht="16" x14ac:dyDescent="0.2">
      <c r="A255" s="2" t="s">
        <v>282</v>
      </c>
      <c r="B255" s="2" t="s">
        <v>288</v>
      </c>
      <c r="C255" s="2">
        <v>51166000</v>
      </c>
      <c r="D255" s="2">
        <v>68</v>
      </c>
      <c r="E255" s="2">
        <v>276.08</v>
      </c>
      <c r="F255" s="2">
        <v>5.5759999999999996</v>
      </c>
      <c r="G255" s="2">
        <v>14.28</v>
      </c>
      <c r="H255" s="2">
        <v>31.143999999999998</v>
      </c>
      <c r="I255" s="2">
        <v>303.41000000000003</v>
      </c>
    </row>
    <row r="256" spans="1:9" ht="16" x14ac:dyDescent="0.2">
      <c r="A256" s="2" t="s">
        <v>282</v>
      </c>
      <c r="B256" s="2" t="s">
        <v>289</v>
      </c>
      <c r="C256" s="2">
        <v>51166000</v>
      </c>
      <c r="D256" s="2">
        <v>77</v>
      </c>
      <c r="E256" s="2">
        <v>312.62</v>
      </c>
      <c r="F256" s="2">
        <v>6.3139999999999992</v>
      </c>
      <c r="G256" s="2">
        <v>16.170000000000002</v>
      </c>
      <c r="H256" s="2">
        <v>35.265999999999998</v>
      </c>
      <c r="I256" s="2">
        <v>143.32</v>
      </c>
    </row>
    <row r="257" spans="1:10" ht="16" x14ac:dyDescent="0.2">
      <c r="A257" s="2" t="s">
        <v>282</v>
      </c>
      <c r="B257" s="2" t="s">
        <v>290</v>
      </c>
      <c r="C257" s="2">
        <v>51166000</v>
      </c>
      <c r="D257" s="2">
        <v>59</v>
      </c>
      <c r="E257" s="2">
        <v>239.54</v>
      </c>
      <c r="F257" s="2">
        <v>4.8379999999999992</v>
      </c>
      <c r="G257" s="2">
        <v>12.39</v>
      </c>
      <c r="H257" s="2">
        <v>27.021999999999998</v>
      </c>
      <c r="I257" s="2">
        <v>232.8</v>
      </c>
    </row>
    <row r="258" spans="1:10" ht="16" x14ac:dyDescent="0.2">
      <c r="A258" s="2" t="s">
        <v>291</v>
      </c>
      <c r="B258" s="2" t="s">
        <v>292</v>
      </c>
      <c r="C258" s="2">
        <v>14201010</v>
      </c>
      <c r="D258" s="2">
        <v>428</v>
      </c>
      <c r="E258" s="2">
        <v>419.44</v>
      </c>
      <c r="F258" s="2">
        <v>47.593600000000002</v>
      </c>
      <c r="G258" s="2">
        <v>18.404</v>
      </c>
      <c r="H258" s="2">
        <v>14.4664</v>
      </c>
      <c r="I258" s="2">
        <v>450.31</v>
      </c>
    </row>
    <row r="259" spans="1:10" ht="16" x14ac:dyDescent="0.2">
      <c r="A259" s="2" t="s">
        <v>291</v>
      </c>
      <c r="B259" s="2" t="s">
        <v>293</v>
      </c>
      <c r="C259" s="2">
        <v>14200100</v>
      </c>
      <c r="D259" s="2">
        <v>111</v>
      </c>
      <c r="E259" s="2">
        <v>91.02000000000001</v>
      </c>
      <c r="F259" s="2">
        <v>12.21</v>
      </c>
      <c r="G259" s="2">
        <v>2.5529999999999999</v>
      </c>
      <c r="H259" s="2">
        <v>4.7840999999999996</v>
      </c>
      <c r="I259" s="2">
        <v>106.78</v>
      </c>
    </row>
    <row r="260" spans="1:10" ht="16" x14ac:dyDescent="0.2">
      <c r="A260" s="2" t="s">
        <v>291</v>
      </c>
      <c r="B260" s="2" t="s">
        <v>294</v>
      </c>
      <c r="C260" s="2">
        <v>14200100</v>
      </c>
      <c r="D260" s="2">
        <v>118</v>
      </c>
      <c r="E260" s="2">
        <v>96.759999999999991</v>
      </c>
      <c r="F260" s="2">
        <v>12.98</v>
      </c>
      <c r="G260" s="2">
        <v>2.714</v>
      </c>
      <c r="H260" s="2">
        <v>5.085799999999999</v>
      </c>
      <c r="I260" s="2">
        <v>116.9</v>
      </c>
    </row>
    <row r="261" spans="1:10" ht="16" x14ac:dyDescent="0.2">
      <c r="A261" s="2" t="s">
        <v>291</v>
      </c>
      <c r="B261" s="2" t="s">
        <v>295</v>
      </c>
      <c r="C261" s="2">
        <v>14200100</v>
      </c>
      <c r="D261" s="2">
        <v>166</v>
      </c>
      <c r="E261" s="2">
        <v>136.12</v>
      </c>
      <c r="F261" s="2">
        <v>18.260000000000002</v>
      </c>
      <c r="G261" s="2">
        <v>3.8180000000000001</v>
      </c>
      <c r="H261" s="2">
        <v>7.1545999999999994</v>
      </c>
      <c r="I261" s="2">
        <v>154.76</v>
      </c>
    </row>
    <row r="262" spans="1:10" ht="16" x14ac:dyDescent="0.2">
      <c r="A262" s="2" t="s">
        <v>291</v>
      </c>
      <c r="B262" s="2" t="s">
        <v>296</v>
      </c>
      <c r="C262" s="2">
        <v>14204010</v>
      </c>
      <c r="D262" s="2">
        <v>171</v>
      </c>
      <c r="E262" s="2">
        <v>140.22</v>
      </c>
      <c r="F262" s="2">
        <v>18.809999999999999</v>
      </c>
      <c r="G262" s="2">
        <v>3.9329999999999998</v>
      </c>
      <c r="H262" s="2">
        <v>7.370099999999999</v>
      </c>
      <c r="I262" s="2">
        <v>151.28</v>
      </c>
    </row>
    <row r="263" spans="1:10" ht="16" x14ac:dyDescent="0.2">
      <c r="A263" s="2" t="s">
        <v>297</v>
      </c>
      <c r="B263" s="2" t="s">
        <v>298</v>
      </c>
      <c r="C263" s="2">
        <v>26305160</v>
      </c>
      <c r="D263" s="2">
        <v>136</v>
      </c>
      <c r="E263" s="2">
        <v>112.88</v>
      </c>
      <c r="F263" s="2">
        <v>24.316800000000001</v>
      </c>
      <c r="G263" s="2">
        <v>1.0064</v>
      </c>
      <c r="H263" s="2">
        <v>0</v>
      </c>
      <c r="I263" s="2">
        <v>268.11</v>
      </c>
    </row>
    <row r="264" spans="1:10" ht="16" x14ac:dyDescent="0.2">
      <c r="A264" s="2" t="s">
        <v>297</v>
      </c>
      <c r="B264" s="2" t="s">
        <v>299</v>
      </c>
      <c r="C264" s="2">
        <v>26305180</v>
      </c>
      <c r="D264" s="2">
        <v>141</v>
      </c>
      <c r="E264" s="2">
        <v>117.03</v>
      </c>
      <c r="F264" s="2">
        <v>25.210799999999999</v>
      </c>
      <c r="G264" s="2">
        <v>1.0434000000000001</v>
      </c>
      <c r="H264" s="2">
        <v>0</v>
      </c>
      <c r="I264" s="2">
        <v>168.83</v>
      </c>
      <c r="J264" s="4"/>
    </row>
    <row r="265" spans="1:10" ht="16" x14ac:dyDescent="0.2">
      <c r="A265" s="2" t="s">
        <v>300</v>
      </c>
      <c r="B265" s="2" t="s">
        <v>301</v>
      </c>
      <c r="C265" s="2">
        <v>27250040</v>
      </c>
      <c r="D265" s="2">
        <v>26</v>
      </c>
      <c r="E265" s="2">
        <v>55.64</v>
      </c>
      <c r="F265" s="2">
        <v>3.7440000000000002</v>
      </c>
      <c r="G265" s="2">
        <v>3.8921999999999999</v>
      </c>
      <c r="H265" s="2">
        <v>1.1648000000000001</v>
      </c>
      <c r="I265" s="2">
        <v>37.33</v>
      </c>
    </row>
    <row r="266" spans="1:10" ht="16" x14ac:dyDescent="0.2">
      <c r="A266" s="2" t="s">
        <v>300</v>
      </c>
      <c r="B266" s="2" t="s">
        <v>302</v>
      </c>
      <c r="C266" s="2">
        <v>27250040</v>
      </c>
      <c r="D266" s="2">
        <v>26</v>
      </c>
      <c r="E266" s="2">
        <v>55.64</v>
      </c>
      <c r="F266" s="2">
        <v>3.7440000000000002</v>
      </c>
      <c r="G266" s="2">
        <v>3.8921999999999999</v>
      </c>
      <c r="H266" s="2">
        <v>1.1648000000000001</v>
      </c>
      <c r="I266" s="2">
        <v>28.69</v>
      </c>
    </row>
    <row r="267" spans="1:10" ht="16" x14ac:dyDescent="0.2">
      <c r="A267" s="2" t="s">
        <v>300</v>
      </c>
      <c r="B267" s="2" t="s">
        <v>303</v>
      </c>
      <c r="C267" s="2">
        <v>27250040</v>
      </c>
      <c r="D267" s="2">
        <v>25</v>
      </c>
      <c r="E267" s="2">
        <v>53.5</v>
      </c>
      <c r="F267" s="2">
        <v>3.6</v>
      </c>
      <c r="G267" s="2">
        <v>3.7425000000000002</v>
      </c>
      <c r="H267" s="2">
        <v>1.1200000000000001</v>
      </c>
      <c r="I267" s="2">
        <v>28.69</v>
      </c>
    </row>
    <row r="268" spans="1:10" ht="16" x14ac:dyDescent="0.2">
      <c r="A268" s="2" t="s">
        <v>300</v>
      </c>
      <c r="B268" s="2" t="s">
        <v>304</v>
      </c>
      <c r="C268" s="2">
        <v>27250040</v>
      </c>
      <c r="D268" s="2">
        <v>27</v>
      </c>
      <c r="E268" s="2">
        <v>57.78</v>
      </c>
      <c r="F268" s="2">
        <v>3.8879999999999999</v>
      </c>
      <c r="G268" s="2">
        <v>4.0419</v>
      </c>
      <c r="H268" s="2">
        <v>1.2096</v>
      </c>
      <c r="I268" s="2">
        <v>35.31</v>
      </c>
    </row>
    <row r="269" spans="1:10" ht="16" x14ac:dyDescent="0.2">
      <c r="A269" s="2" t="s">
        <v>300</v>
      </c>
      <c r="B269" s="2" t="s">
        <v>305</v>
      </c>
      <c r="C269" s="2">
        <v>27550110</v>
      </c>
      <c r="D269" s="2">
        <v>57</v>
      </c>
      <c r="E269" s="2">
        <v>131.66999999999999</v>
      </c>
      <c r="F269" s="2">
        <v>7.2617999999999991</v>
      </c>
      <c r="G269" s="2">
        <v>6.3725999999999994</v>
      </c>
      <c r="H269" s="2">
        <v>11.052300000000001</v>
      </c>
      <c r="I269" s="2">
        <v>74.36</v>
      </c>
      <c r="J269" s="4"/>
    </row>
    <row r="270" spans="1:10" ht="16" x14ac:dyDescent="0.2">
      <c r="A270" s="2" t="s">
        <v>306</v>
      </c>
      <c r="B270" s="2" t="s">
        <v>307</v>
      </c>
      <c r="C270" s="2">
        <v>75111000</v>
      </c>
      <c r="D270" s="2">
        <v>93</v>
      </c>
      <c r="E270" s="2">
        <v>13.95</v>
      </c>
      <c r="F270" s="2">
        <v>0.60450000000000004</v>
      </c>
      <c r="G270" s="2">
        <v>0.1023</v>
      </c>
      <c r="H270" s="2">
        <v>3.3759000000000001</v>
      </c>
      <c r="I270" s="2">
        <v>93.98</v>
      </c>
    </row>
    <row r="271" spans="1:10" ht="16" x14ac:dyDescent="0.2">
      <c r="A271" s="2" t="s">
        <v>306</v>
      </c>
      <c r="B271" s="2" t="s">
        <v>308</v>
      </c>
      <c r="C271" s="2">
        <v>75111000</v>
      </c>
      <c r="D271" s="2">
        <v>68</v>
      </c>
      <c r="E271" s="2">
        <v>10.199999999999999</v>
      </c>
      <c r="F271" s="2">
        <v>0.44200000000000012</v>
      </c>
      <c r="G271" s="2">
        <v>7.4800000000000005E-2</v>
      </c>
      <c r="H271" s="2">
        <v>2.4683999999999999</v>
      </c>
      <c r="I271" s="2">
        <v>65.77</v>
      </c>
    </row>
    <row r="272" spans="1:10" ht="16" x14ac:dyDescent="0.2">
      <c r="A272" s="2" t="s">
        <v>306</v>
      </c>
      <c r="B272" s="2" t="s">
        <v>309</v>
      </c>
      <c r="C272" s="2">
        <v>75111000</v>
      </c>
      <c r="D272" s="2">
        <v>115</v>
      </c>
      <c r="E272" s="2">
        <v>17.25</v>
      </c>
      <c r="F272" s="2">
        <v>0.74749999999999994</v>
      </c>
      <c r="G272" s="2">
        <v>0.1265</v>
      </c>
      <c r="H272" s="2">
        <v>4.1744999999999992</v>
      </c>
      <c r="I272" s="2">
        <v>112.51</v>
      </c>
    </row>
    <row r="273" spans="1:10" ht="16" x14ac:dyDescent="0.2">
      <c r="A273" s="2" t="s">
        <v>306</v>
      </c>
      <c r="B273" s="2" t="s">
        <v>310</v>
      </c>
      <c r="C273" s="2">
        <v>75111000</v>
      </c>
      <c r="D273" s="2">
        <v>14</v>
      </c>
      <c r="E273" s="2">
        <v>2.1</v>
      </c>
      <c r="F273" s="2">
        <v>9.1000000000000011E-2</v>
      </c>
      <c r="G273" s="2">
        <v>1.54E-2</v>
      </c>
      <c r="H273" s="2">
        <v>0.50819999999999999</v>
      </c>
      <c r="I273" s="2">
        <v>13.09</v>
      </c>
    </row>
    <row r="274" spans="1:10" ht="16" x14ac:dyDescent="0.2">
      <c r="A274" s="2" t="s">
        <v>306</v>
      </c>
      <c r="B274" s="2" t="s">
        <v>311</v>
      </c>
      <c r="C274" s="2">
        <v>75111000</v>
      </c>
      <c r="D274" s="2">
        <v>45</v>
      </c>
      <c r="E274" s="2">
        <v>6.75</v>
      </c>
      <c r="F274" s="2">
        <v>0.29249999999999998</v>
      </c>
      <c r="G274" s="2">
        <v>4.9500000000000002E-2</v>
      </c>
      <c r="H274" s="2">
        <v>1.6335</v>
      </c>
      <c r="I274" s="2">
        <v>60.39</v>
      </c>
    </row>
    <row r="275" spans="1:10" ht="16" x14ac:dyDescent="0.2">
      <c r="A275" s="2" t="s">
        <v>312</v>
      </c>
      <c r="B275" s="2" t="s">
        <v>313</v>
      </c>
      <c r="C275" s="2">
        <v>53521110</v>
      </c>
      <c r="D275" s="2">
        <v>66</v>
      </c>
      <c r="E275" s="2">
        <v>277.86</v>
      </c>
      <c r="F275" s="2">
        <v>4.0523999999999996</v>
      </c>
      <c r="G275" s="2">
        <v>14.981999999999999</v>
      </c>
      <c r="H275" s="2">
        <v>31.633800000000001</v>
      </c>
      <c r="I275" s="2">
        <v>188.15</v>
      </c>
    </row>
    <row r="276" spans="1:10" ht="16" x14ac:dyDescent="0.2">
      <c r="A276" s="2" t="s">
        <v>312</v>
      </c>
      <c r="B276" s="2" t="s">
        <v>314</v>
      </c>
      <c r="C276" s="2">
        <v>53521230</v>
      </c>
      <c r="D276" s="2">
        <v>59</v>
      </c>
      <c r="E276" s="2">
        <v>217.12</v>
      </c>
      <c r="F276" s="2">
        <v>2.6667999999999989</v>
      </c>
      <c r="G276" s="2">
        <v>11.032999999999999</v>
      </c>
      <c r="H276" s="2">
        <v>27.287500000000001</v>
      </c>
      <c r="I276" s="2">
        <v>157.22</v>
      </c>
      <c r="J276" s="4"/>
    </row>
    <row r="277" spans="1:10" ht="16" x14ac:dyDescent="0.2">
      <c r="A277" s="2" t="s">
        <v>312</v>
      </c>
      <c r="B277" s="2" t="s">
        <v>315</v>
      </c>
      <c r="C277" s="2">
        <v>53521110</v>
      </c>
      <c r="D277" s="2">
        <v>71</v>
      </c>
      <c r="E277" s="2">
        <v>298.91000000000003</v>
      </c>
      <c r="F277" s="2">
        <v>4.3593999999999999</v>
      </c>
      <c r="G277" s="2">
        <v>16.117000000000001</v>
      </c>
      <c r="H277" s="2">
        <v>34.030299999999997</v>
      </c>
      <c r="I277" s="2">
        <v>143.16</v>
      </c>
    </row>
    <row r="278" spans="1:10" ht="16" x14ac:dyDescent="0.2">
      <c r="A278" s="2" t="s">
        <v>312</v>
      </c>
      <c r="B278" s="2" t="s">
        <v>316</v>
      </c>
      <c r="C278" s="2">
        <v>53521110</v>
      </c>
      <c r="D278" s="2">
        <v>81</v>
      </c>
      <c r="E278" s="2">
        <v>341.01</v>
      </c>
      <c r="F278" s="2">
        <v>4.9733999999999998</v>
      </c>
      <c r="G278" s="2">
        <v>18.387</v>
      </c>
      <c r="H278" s="2">
        <v>38.823300000000003</v>
      </c>
      <c r="I278" s="2">
        <v>188.96</v>
      </c>
    </row>
    <row r="279" spans="1:10" ht="16" x14ac:dyDescent="0.2">
      <c r="A279" s="2" t="s">
        <v>312</v>
      </c>
      <c r="B279" s="2" t="s">
        <v>317</v>
      </c>
      <c r="C279" s="2">
        <v>53521110</v>
      </c>
      <c r="D279" s="2">
        <v>84</v>
      </c>
      <c r="E279" s="2">
        <v>353.64</v>
      </c>
      <c r="F279" s="2">
        <v>5.1576000000000004</v>
      </c>
      <c r="G279" s="2">
        <v>19.068000000000001</v>
      </c>
      <c r="H279" s="2">
        <v>40.261200000000002</v>
      </c>
      <c r="I279" s="2">
        <v>210.53</v>
      </c>
    </row>
    <row r="280" spans="1:10" ht="16" x14ac:dyDescent="0.2">
      <c r="A280" s="2" t="s">
        <v>312</v>
      </c>
      <c r="B280" s="2" t="s">
        <v>318</v>
      </c>
      <c r="C280" s="2">
        <v>53521110</v>
      </c>
      <c r="D280" s="2">
        <v>68</v>
      </c>
      <c r="E280" s="2">
        <v>286.27999999999997</v>
      </c>
      <c r="F280" s="2">
        <v>4.1752000000000002</v>
      </c>
      <c r="G280" s="2">
        <v>15.436</v>
      </c>
      <c r="H280" s="2">
        <v>32.592399999999998</v>
      </c>
      <c r="I280" s="2">
        <v>114.35</v>
      </c>
    </row>
    <row r="281" spans="1:10" ht="16" x14ac:dyDescent="0.2">
      <c r="A281" s="2" t="s">
        <v>319</v>
      </c>
      <c r="B281" s="2" t="s">
        <v>320</v>
      </c>
      <c r="C281" s="2">
        <v>41420020</v>
      </c>
      <c r="D281" s="2">
        <v>3</v>
      </c>
      <c r="E281" s="2">
        <v>4.2</v>
      </c>
      <c r="F281" s="2">
        <v>0.34620000000000001</v>
      </c>
      <c r="G281" s="2">
        <v>0.22739999999999999</v>
      </c>
      <c r="H281" s="2">
        <v>0.25890000000000002</v>
      </c>
      <c r="I281" s="2">
        <v>3.55</v>
      </c>
    </row>
    <row r="282" spans="1:10" ht="16" x14ac:dyDescent="0.2">
      <c r="A282" s="2" t="s">
        <v>319</v>
      </c>
      <c r="B282" s="2" t="s">
        <v>321</v>
      </c>
      <c r="C282" s="2">
        <v>41420020</v>
      </c>
      <c r="D282" s="2">
        <v>4</v>
      </c>
      <c r="E282" s="2">
        <v>5.6000000000000014</v>
      </c>
      <c r="F282" s="2">
        <v>0.46160000000000001</v>
      </c>
      <c r="G282" s="2">
        <v>0.30320000000000003</v>
      </c>
      <c r="H282" s="2">
        <v>0.34520000000000012</v>
      </c>
      <c r="I282" s="2">
        <v>4.92</v>
      </c>
    </row>
    <row r="283" spans="1:10" ht="16" x14ac:dyDescent="0.2">
      <c r="A283" s="2" t="s">
        <v>319</v>
      </c>
      <c r="B283" s="2" t="s">
        <v>322</v>
      </c>
      <c r="C283" s="2">
        <v>41420020</v>
      </c>
      <c r="D283" s="2">
        <v>3</v>
      </c>
      <c r="E283" s="2">
        <v>4.2</v>
      </c>
      <c r="F283" s="2">
        <v>0.34620000000000001</v>
      </c>
      <c r="G283" s="2">
        <v>0.22739999999999999</v>
      </c>
      <c r="H283" s="2">
        <v>0.25890000000000002</v>
      </c>
      <c r="I283" s="2">
        <v>13.72</v>
      </c>
    </row>
    <row r="284" spans="1:10" ht="16" x14ac:dyDescent="0.2">
      <c r="A284" s="2" t="s">
        <v>319</v>
      </c>
      <c r="B284" s="2" t="s">
        <v>740</v>
      </c>
      <c r="C284" s="2">
        <v>41420020</v>
      </c>
      <c r="D284" s="2">
        <v>137</v>
      </c>
      <c r="E284" s="2">
        <v>191.8</v>
      </c>
      <c r="F284" s="2">
        <v>15.809799999999999</v>
      </c>
      <c r="G284" s="2">
        <v>10.384600000000001</v>
      </c>
      <c r="H284" s="2">
        <v>11.8231</v>
      </c>
      <c r="I284" s="2">
        <v>169.74</v>
      </c>
      <c r="J284" s="4"/>
    </row>
    <row r="285" spans="1:10" ht="16" x14ac:dyDescent="0.2">
      <c r="A285" s="2" t="s">
        <v>319</v>
      </c>
      <c r="B285" s="2" t="s">
        <v>323</v>
      </c>
      <c r="C285" s="2">
        <v>41420020</v>
      </c>
      <c r="D285" s="2">
        <v>108</v>
      </c>
      <c r="E285" s="2">
        <v>151.19999999999999</v>
      </c>
      <c r="F285" s="2">
        <v>12.463200000000001</v>
      </c>
      <c r="G285" s="2">
        <v>8.1864000000000008</v>
      </c>
      <c r="H285" s="2">
        <v>9.3204000000000011</v>
      </c>
      <c r="I285" s="2">
        <v>306.76</v>
      </c>
    </row>
    <row r="286" spans="1:10" ht="16" x14ac:dyDescent="0.2">
      <c r="A286" s="2" t="s">
        <v>324</v>
      </c>
      <c r="B286" s="2" t="s">
        <v>325</v>
      </c>
      <c r="C286" s="2">
        <v>31103010</v>
      </c>
      <c r="D286" s="2">
        <v>46</v>
      </c>
      <c r="E286" s="2">
        <v>65.78</v>
      </c>
      <c r="F286" s="2">
        <v>5.7040000000000006</v>
      </c>
      <c r="G286" s="2">
        <v>4.5816000000000008</v>
      </c>
      <c r="H286" s="2">
        <v>0.44159999999999999</v>
      </c>
      <c r="I286" s="2">
        <v>45.66</v>
      </c>
    </row>
    <row r="287" spans="1:10" ht="16" x14ac:dyDescent="0.2">
      <c r="A287" s="2" t="s">
        <v>324</v>
      </c>
      <c r="B287" s="2" t="s">
        <v>326</v>
      </c>
      <c r="C287" s="2">
        <v>31103010</v>
      </c>
      <c r="D287" s="2">
        <v>60</v>
      </c>
      <c r="E287" s="2">
        <v>85.8</v>
      </c>
      <c r="F287" s="2">
        <v>7.44</v>
      </c>
      <c r="G287" s="2">
        <v>5.976</v>
      </c>
      <c r="H287" s="2">
        <v>0.57599999999999996</v>
      </c>
      <c r="I287" s="2">
        <v>101.89</v>
      </c>
    </row>
    <row r="288" spans="1:10" ht="16" x14ac:dyDescent="0.2">
      <c r="A288" s="2" t="s">
        <v>324</v>
      </c>
      <c r="B288" s="2" t="s">
        <v>327</v>
      </c>
      <c r="C288" s="2">
        <v>31103010</v>
      </c>
      <c r="D288" s="2">
        <v>52</v>
      </c>
      <c r="E288" s="2">
        <v>74.36</v>
      </c>
      <c r="F288" s="2">
        <v>6.4480000000000004</v>
      </c>
      <c r="G288" s="2">
        <v>5.1792000000000007</v>
      </c>
      <c r="H288" s="2">
        <v>0.49919999999999998</v>
      </c>
      <c r="I288" s="2">
        <v>53.24</v>
      </c>
    </row>
    <row r="289" spans="1:9" ht="16" x14ac:dyDescent="0.2">
      <c r="A289" s="2" t="s">
        <v>324</v>
      </c>
      <c r="B289" s="2" t="s">
        <v>328</v>
      </c>
      <c r="C289" s="2">
        <v>31103010</v>
      </c>
      <c r="D289" s="2">
        <v>58</v>
      </c>
      <c r="E289" s="2">
        <v>82.94</v>
      </c>
      <c r="F289" s="2">
        <v>7.1919999999999993</v>
      </c>
      <c r="G289" s="2">
        <v>5.7767999999999997</v>
      </c>
      <c r="H289" s="2">
        <v>0.55679999999999996</v>
      </c>
      <c r="I289" s="2">
        <v>52.16</v>
      </c>
    </row>
    <row r="290" spans="1:9" ht="16" x14ac:dyDescent="0.2">
      <c r="A290" s="2" t="s">
        <v>324</v>
      </c>
      <c r="B290" s="2" t="s">
        <v>329</v>
      </c>
      <c r="C290" s="2">
        <v>31101010</v>
      </c>
      <c r="D290" s="2">
        <v>58</v>
      </c>
      <c r="E290" s="2">
        <v>82.94</v>
      </c>
      <c r="F290" s="2">
        <v>7.1919999999999993</v>
      </c>
      <c r="G290" s="2">
        <v>5.7767999999999997</v>
      </c>
      <c r="H290" s="2">
        <v>0.55679999999999996</v>
      </c>
      <c r="I290" s="2">
        <v>56.35</v>
      </c>
    </row>
    <row r="291" spans="1:9" ht="16" x14ac:dyDescent="0.2">
      <c r="A291" s="2" t="s">
        <v>330</v>
      </c>
      <c r="B291" s="2" t="s">
        <v>331</v>
      </c>
      <c r="C291" s="2">
        <v>41209000</v>
      </c>
      <c r="D291" s="2">
        <v>28</v>
      </c>
      <c r="E291" s="2">
        <v>143.91999999999999</v>
      </c>
      <c r="F291" s="2">
        <v>2.3184</v>
      </c>
      <c r="G291" s="2">
        <v>11.533200000000001</v>
      </c>
      <c r="H291" s="2">
        <v>8.1088000000000005</v>
      </c>
      <c r="I291" s="2">
        <v>30.9</v>
      </c>
    </row>
    <row r="292" spans="1:9" ht="16" x14ac:dyDescent="0.2">
      <c r="A292" s="2" t="s">
        <v>330</v>
      </c>
      <c r="B292" s="2" t="s">
        <v>332</v>
      </c>
      <c r="C292" s="2">
        <v>41209000</v>
      </c>
      <c r="D292" s="2">
        <v>26</v>
      </c>
      <c r="E292" s="2">
        <v>133.63999999999999</v>
      </c>
      <c r="F292" s="2">
        <v>2.1528</v>
      </c>
      <c r="G292" s="2">
        <v>10.7094</v>
      </c>
      <c r="H292" s="2">
        <v>7.5296000000000003</v>
      </c>
      <c r="I292" s="2">
        <v>29.05</v>
      </c>
    </row>
    <row r="293" spans="1:9" ht="16" x14ac:dyDescent="0.2">
      <c r="A293" s="2" t="s">
        <v>330</v>
      </c>
      <c r="B293" s="2" t="s">
        <v>333</v>
      </c>
      <c r="C293" s="2">
        <v>41209000</v>
      </c>
      <c r="D293" s="2">
        <v>27</v>
      </c>
      <c r="E293" s="2">
        <v>138.78</v>
      </c>
      <c r="F293" s="2">
        <v>2.2355999999999998</v>
      </c>
      <c r="G293" s="2">
        <v>11.1213</v>
      </c>
      <c r="H293" s="2">
        <v>7.8192000000000004</v>
      </c>
      <c r="I293" s="2">
        <v>30.75</v>
      </c>
    </row>
    <row r="294" spans="1:9" ht="16" x14ac:dyDescent="0.2">
      <c r="A294" s="2" t="s">
        <v>330</v>
      </c>
      <c r="B294" s="2" t="s">
        <v>334</v>
      </c>
      <c r="C294" s="2">
        <v>41209000</v>
      </c>
      <c r="D294" s="2">
        <v>29</v>
      </c>
      <c r="E294" s="2">
        <v>149.06</v>
      </c>
      <c r="F294" s="2">
        <v>2.4011999999999998</v>
      </c>
      <c r="G294" s="2">
        <v>11.9451</v>
      </c>
      <c r="H294" s="2">
        <v>8.3984000000000005</v>
      </c>
      <c r="I294" s="2">
        <v>32.869999999999997</v>
      </c>
    </row>
    <row r="295" spans="1:9" ht="16" x14ac:dyDescent="0.2">
      <c r="A295" s="2" t="s">
        <v>330</v>
      </c>
      <c r="B295" s="2" t="s">
        <v>335</v>
      </c>
      <c r="C295" s="2">
        <v>41209000</v>
      </c>
      <c r="D295" s="2">
        <v>28</v>
      </c>
      <c r="E295" s="2">
        <v>143.91999999999999</v>
      </c>
      <c r="F295" s="2">
        <v>2.3184</v>
      </c>
      <c r="G295" s="2">
        <v>11.533200000000001</v>
      </c>
      <c r="H295" s="2">
        <v>8.1088000000000005</v>
      </c>
      <c r="I295" s="2">
        <v>31.82</v>
      </c>
    </row>
    <row r="296" spans="1:9" ht="16" x14ac:dyDescent="0.2">
      <c r="A296" s="2" t="s">
        <v>336</v>
      </c>
      <c r="B296" s="2" t="s">
        <v>337</v>
      </c>
      <c r="C296" s="2">
        <v>25210110</v>
      </c>
      <c r="D296" s="2">
        <v>205</v>
      </c>
      <c r="E296" s="2">
        <v>635.5</v>
      </c>
      <c r="F296" s="2">
        <v>23.984999999999999</v>
      </c>
      <c r="G296" s="2">
        <v>57.399999999999991</v>
      </c>
      <c r="H296" s="2">
        <v>5.9245000000000001</v>
      </c>
      <c r="I296" s="2">
        <v>367.25</v>
      </c>
    </row>
    <row r="297" spans="1:9" ht="16" x14ac:dyDescent="0.2">
      <c r="A297" s="2" t="s">
        <v>336</v>
      </c>
      <c r="B297" s="2" t="s">
        <v>338</v>
      </c>
      <c r="C297" s="2">
        <v>25210110</v>
      </c>
      <c r="D297" s="2">
        <v>191</v>
      </c>
      <c r="E297" s="2">
        <v>592.1</v>
      </c>
      <c r="F297" s="2">
        <v>22.347000000000001</v>
      </c>
      <c r="G297" s="2">
        <v>53.48</v>
      </c>
      <c r="H297" s="2">
        <v>5.5198999999999998</v>
      </c>
      <c r="I297" s="2">
        <v>589.83000000000004</v>
      </c>
    </row>
    <row r="298" spans="1:9" ht="16" x14ac:dyDescent="0.2">
      <c r="A298" s="2" t="s">
        <v>336</v>
      </c>
      <c r="B298" s="2" t="s">
        <v>339</v>
      </c>
      <c r="C298" s="11">
        <v>27564060</v>
      </c>
      <c r="D298" s="12">
        <v>159</v>
      </c>
      <c r="E298" s="2">
        <v>470.64</v>
      </c>
      <c r="F298" s="2">
        <v>17.25</v>
      </c>
      <c r="G298" s="2">
        <v>27.61</v>
      </c>
      <c r="H298" s="2">
        <v>37.729999999999997</v>
      </c>
      <c r="I298" s="2">
        <v>286.26</v>
      </c>
    </row>
    <row r="299" spans="1:9" ht="16" x14ac:dyDescent="0.2">
      <c r="A299" s="2" t="s">
        <v>336</v>
      </c>
      <c r="B299" s="2" t="s">
        <v>340</v>
      </c>
      <c r="C299" s="11">
        <v>27564060</v>
      </c>
      <c r="D299" s="12">
        <v>140</v>
      </c>
      <c r="E299" s="2">
        <f>(D299*E298)/D298</f>
        <v>414.39999999999992</v>
      </c>
      <c r="F299" s="2">
        <f t="shared" ref="F299:H299" si="1">(E299*F298)/E298</f>
        <v>15.188679245283016</v>
      </c>
      <c r="G299" s="2">
        <f t="shared" si="1"/>
        <v>24.310691823899365</v>
      </c>
      <c r="H299" s="2">
        <f t="shared" si="1"/>
        <v>33.221383647798731</v>
      </c>
      <c r="I299" s="2">
        <v>275.25</v>
      </c>
    </row>
    <row r="300" spans="1:9" ht="16" x14ac:dyDescent="0.2">
      <c r="A300" s="2" t="s">
        <v>336</v>
      </c>
      <c r="B300" s="2" t="s">
        <v>341</v>
      </c>
      <c r="C300" s="11">
        <v>27564060</v>
      </c>
      <c r="D300" s="12">
        <v>100</v>
      </c>
      <c r="E300" s="3">
        <f>(D300*E299)/D299</f>
        <v>295.99999999999994</v>
      </c>
      <c r="F300" s="3">
        <f t="shared" ref="F300:H300" si="2">(E300*F299)/E299</f>
        <v>10.849056603773583</v>
      </c>
      <c r="G300" s="3">
        <f t="shared" si="2"/>
        <v>17.364779874213831</v>
      </c>
      <c r="H300" s="3">
        <f t="shared" si="2"/>
        <v>23.729559748427665</v>
      </c>
      <c r="I300" s="2">
        <v>180.38</v>
      </c>
    </row>
    <row r="301" spans="1:9" ht="16" x14ac:dyDescent="0.2">
      <c r="A301" s="2" t="s">
        <v>342</v>
      </c>
      <c r="B301" s="2" t="s">
        <v>343</v>
      </c>
      <c r="C301" s="2">
        <v>71401030</v>
      </c>
      <c r="D301" s="2">
        <v>69</v>
      </c>
      <c r="E301" s="2">
        <v>215.28</v>
      </c>
      <c r="F301" s="2">
        <v>2.3666999999999998</v>
      </c>
      <c r="G301" s="2">
        <v>10.1637</v>
      </c>
      <c r="H301" s="2">
        <v>28.593599999999999</v>
      </c>
      <c r="I301" s="2">
        <v>300.14</v>
      </c>
    </row>
    <row r="302" spans="1:9" ht="16" x14ac:dyDescent="0.2">
      <c r="A302" s="2" t="s">
        <v>342</v>
      </c>
      <c r="B302" s="2" t="s">
        <v>344</v>
      </c>
      <c r="C302" s="2">
        <v>71401030</v>
      </c>
      <c r="D302" s="2">
        <v>5</v>
      </c>
      <c r="E302" s="2">
        <v>15.6</v>
      </c>
      <c r="F302" s="2">
        <v>0.17150000000000001</v>
      </c>
      <c r="G302" s="2">
        <v>0.73650000000000004</v>
      </c>
      <c r="H302" s="2">
        <v>2.0720000000000001</v>
      </c>
      <c r="I302" s="2">
        <v>11.8</v>
      </c>
    </row>
    <row r="303" spans="1:9" ht="16" x14ac:dyDescent="0.2">
      <c r="A303" s="2" t="s">
        <v>342</v>
      </c>
      <c r="B303" s="2" t="s">
        <v>345</v>
      </c>
      <c r="C303" s="2">
        <v>71401031</v>
      </c>
      <c r="D303" s="2">
        <v>71</v>
      </c>
      <c r="E303" s="2">
        <v>205.19</v>
      </c>
      <c r="F303" s="2">
        <v>2.4779</v>
      </c>
      <c r="G303" s="2">
        <v>9.968399999999999</v>
      </c>
      <c r="H303" s="2">
        <v>26.411999999999999</v>
      </c>
      <c r="I303" s="2">
        <v>259.77999999999997</v>
      </c>
    </row>
    <row r="304" spans="1:9" ht="16" x14ac:dyDescent="0.2">
      <c r="A304" s="2" t="s">
        <v>342</v>
      </c>
      <c r="B304" s="2" t="s">
        <v>346</v>
      </c>
      <c r="C304" s="2">
        <v>71401031</v>
      </c>
      <c r="D304" s="2">
        <v>267</v>
      </c>
      <c r="E304" s="2">
        <v>771.63</v>
      </c>
      <c r="F304" s="2">
        <v>9.3183000000000007</v>
      </c>
      <c r="G304" s="2">
        <v>37.486800000000002</v>
      </c>
      <c r="H304" s="2">
        <v>99.323999999999998</v>
      </c>
      <c r="I304" s="2">
        <v>864.91</v>
      </c>
    </row>
    <row r="305" spans="1:10" ht="16" x14ac:dyDescent="0.2">
      <c r="A305" s="2" t="s">
        <v>342</v>
      </c>
      <c r="B305" s="2" t="s">
        <v>347</v>
      </c>
      <c r="C305" s="2">
        <v>71401031</v>
      </c>
      <c r="D305" s="2">
        <v>10</v>
      </c>
      <c r="E305" s="2">
        <v>28.9</v>
      </c>
      <c r="F305" s="2">
        <v>0.34899999999999998</v>
      </c>
      <c r="G305" s="2">
        <v>1.4039999999999999</v>
      </c>
      <c r="H305" s="2">
        <v>3.7200000000000011</v>
      </c>
      <c r="I305" s="2">
        <v>16.43</v>
      </c>
    </row>
    <row r="306" spans="1:10" ht="16" x14ac:dyDescent="0.2">
      <c r="A306" s="2" t="s">
        <v>342</v>
      </c>
      <c r="B306" s="2" t="s">
        <v>348</v>
      </c>
      <c r="C306" s="2">
        <v>71401031</v>
      </c>
      <c r="D306" s="2">
        <v>134</v>
      </c>
      <c r="E306" s="2">
        <v>387.26</v>
      </c>
      <c r="F306" s="2">
        <v>4.6766000000000014</v>
      </c>
      <c r="G306" s="2">
        <v>18.813600000000001</v>
      </c>
      <c r="H306" s="2">
        <v>49.848000000000013</v>
      </c>
      <c r="I306" s="2">
        <v>697.02</v>
      </c>
    </row>
    <row r="307" spans="1:10" ht="16" x14ac:dyDescent="0.2">
      <c r="A307" s="2" t="s">
        <v>349</v>
      </c>
      <c r="B307" s="2" t="s">
        <v>350</v>
      </c>
      <c r="C307" s="2">
        <v>75414030</v>
      </c>
      <c r="D307" s="2">
        <v>13</v>
      </c>
      <c r="E307" s="2">
        <v>28.86</v>
      </c>
      <c r="F307" s="2">
        <v>0.60189999999999999</v>
      </c>
      <c r="G307" s="2">
        <v>1.6782999999999999</v>
      </c>
      <c r="H307" s="2">
        <v>2.847</v>
      </c>
      <c r="I307" s="2">
        <v>15.98</v>
      </c>
    </row>
    <row r="308" spans="1:10" ht="16" x14ac:dyDescent="0.2">
      <c r="A308" s="2" t="s">
        <v>349</v>
      </c>
      <c r="B308" s="2" t="s">
        <v>351</v>
      </c>
      <c r="C308" s="2">
        <v>75414030</v>
      </c>
      <c r="D308" s="2">
        <v>11</v>
      </c>
      <c r="E308" s="2">
        <v>24.42</v>
      </c>
      <c r="F308" s="2">
        <v>0.50929999999999997</v>
      </c>
      <c r="G308" s="2">
        <v>1.4200999999999999</v>
      </c>
      <c r="H308" s="2">
        <v>2.4089999999999998</v>
      </c>
      <c r="I308" s="2">
        <v>14.95</v>
      </c>
    </row>
    <row r="309" spans="1:10" ht="16" x14ac:dyDescent="0.2">
      <c r="A309" s="2" t="s">
        <v>349</v>
      </c>
      <c r="B309" s="2" t="s">
        <v>352</v>
      </c>
      <c r="C309" s="2">
        <v>75414030</v>
      </c>
      <c r="D309" s="2">
        <v>10</v>
      </c>
      <c r="E309" s="2">
        <v>22.2</v>
      </c>
      <c r="F309" s="2">
        <v>0.46300000000000002</v>
      </c>
      <c r="G309" s="2">
        <v>1.2909999999999999</v>
      </c>
      <c r="H309" s="2">
        <v>2.19</v>
      </c>
      <c r="I309" s="2">
        <v>11.66</v>
      </c>
    </row>
    <row r="310" spans="1:10" ht="16" x14ac:dyDescent="0.2">
      <c r="A310" s="2" t="s">
        <v>349</v>
      </c>
      <c r="B310" s="2" t="s">
        <v>353</v>
      </c>
      <c r="C310" s="2">
        <v>75414030</v>
      </c>
      <c r="D310" s="2">
        <v>16</v>
      </c>
      <c r="E310" s="2">
        <v>35.520000000000003</v>
      </c>
      <c r="F310" s="2">
        <v>0.74080000000000001</v>
      </c>
      <c r="G310" s="2">
        <v>2.0655999999999999</v>
      </c>
      <c r="H310" s="2">
        <v>3.504</v>
      </c>
      <c r="I310" s="2">
        <v>17.579999999999998</v>
      </c>
    </row>
    <row r="311" spans="1:10" ht="16" x14ac:dyDescent="0.2">
      <c r="A311" s="2" t="s">
        <v>349</v>
      </c>
      <c r="B311" s="2" t="s">
        <v>354</v>
      </c>
      <c r="C311" s="2">
        <v>75414030</v>
      </c>
      <c r="D311" s="2">
        <v>10</v>
      </c>
      <c r="E311" s="2">
        <v>22.2</v>
      </c>
      <c r="F311" s="2">
        <v>0.46300000000000002</v>
      </c>
      <c r="G311" s="2">
        <v>1.2909999999999999</v>
      </c>
      <c r="H311" s="2">
        <v>2.19</v>
      </c>
      <c r="I311" s="2">
        <v>13.13</v>
      </c>
    </row>
    <row r="312" spans="1:10" ht="16" x14ac:dyDescent="0.2">
      <c r="A312" s="2" t="s">
        <v>355</v>
      </c>
      <c r="B312" s="2" t="s">
        <v>356</v>
      </c>
      <c r="C312" s="2">
        <v>55300050</v>
      </c>
      <c r="D312" s="2">
        <v>127</v>
      </c>
      <c r="E312" s="2">
        <v>393.7</v>
      </c>
      <c r="F312" s="2">
        <v>12.4968</v>
      </c>
      <c r="G312" s="2">
        <v>18.161000000000001</v>
      </c>
      <c r="H312" s="2">
        <v>45.351700000000001</v>
      </c>
      <c r="I312" s="2">
        <v>387.22</v>
      </c>
    </row>
    <row r="313" spans="1:10" ht="16" x14ac:dyDescent="0.2">
      <c r="A313" s="2" t="s">
        <v>355</v>
      </c>
      <c r="B313" s="2" t="s">
        <v>357</v>
      </c>
      <c r="C313" s="2">
        <v>55300050</v>
      </c>
      <c r="D313" s="2">
        <v>141</v>
      </c>
      <c r="E313" s="2">
        <v>437.1</v>
      </c>
      <c r="F313" s="2">
        <v>13.8744</v>
      </c>
      <c r="G313" s="2">
        <v>20.163</v>
      </c>
      <c r="H313" s="2">
        <v>50.351100000000002</v>
      </c>
      <c r="I313" s="2">
        <v>392.58</v>
      </c>
    </row>
    <row r="314" spans="1:10" ht="16" x14ac:dyDescent="0.2">
      <c r="A314" s="2" t="s">
        <v>355</v>
      </c>
      <c r="B314" s="2" t="s">
        <v>746</v>
      </c>
      <c r="C314" s="2">
        <v>55300050</v>
      </c>
      <c r="D314" s="2">
        <v>90</v>
      </c>
      <c r="E314" s="2">
        <v>279</v>
      </c>
      <c r="F314" s="2">
        <v>8.8559999999999999</v>
      </c>
      <c r="G314" s="2">
        <v>12.87</v>
      </c>
      <c r="H314" s="2">
        <v>32.139000000000003</v>
      </c>
      <c r="I314" s="2">
        <v>162.18</v>
      </c>
      <c r="J314" s="4"/>
    </row>
    <row r="315" spans="1:10" ht="16" x14ac:dyDescent="0.2">
      <c r="A315" s="2" t="s">
        <v>355</v>
      </c>
      <c r="B315" s="2" t="s">
        <v>747</v>
      </c>
      <c r="C315" s="2">
        <v>55300050</v>
      </c>
      <c r="D315" s="2">
        <v>51</v>
      </c>
      <c r="E315" s="2">
        <v>158.1</v>
      </c>
      <c r="F315" s="2">
        <v>5.0183999999999997</v>
      </c>
      <c r="G315" s="2">
        <v>7.2930000000000001</v>
      </c>
      <c r="H315" s="2">
        <v>18.2121</v>
      </c>
      <c r="I315" s="2">
        <v>108.56</v>
      </c>
      <c r="J315" s="4"/>
    </row>
    <row r="316" spans="1:10" ht="16" x14ac:dyDescent="0.2">
      <c r="A316" s="2" t="s">
        <v>355</v>
      </c>
      <c r="B316" s="2" t="s">
        <v>748</v>
      </c>
      <c r="C316" s="2">
        <v>55300050</v>
      </c>
      <c r="D316" s="2">
        <v>54</v>
      </c>
      <c r="E316" s="2">
        <v>167.4</v>
      </c>
      <c r="F316" s="2">
        <v>5.3136000000000001</v>
      </c>
      <c r="G316" s="2">
        <v>7.7220000000000013</v>
      </c>
      <c r="H316" s="2">
        <v>19.2834</v>
      </c>
      <c r="I316" s="2">
        <v>121.37</v>
      </c>
      <c r="J316" s="4"/>
    </row>
    <row r="317" spans="1:10" ht="16" x14ac:dyDescent="0.2">
      <c r="A317" s="2" t="s">
        <v>358</v>
      </c>
      <c r="B317" s="2" t="s">
        <v>359</v>
      </c>
      <c r="C317" s="2">
        <v>31105030</v>
      </c>
      <c r="D317" s="2">
        <v>42</v>
      </c>
      <c r="E317" s="2">
        <v>80.64</v>
      </c>
      <c r="F317" s="2">
        <v>4.8552</v>
      </c>
      <c r="G317" s="2">
        <v>6.6402000000000001</v>
      </c>
      <c r="H317" s="2">
        <v>0.378</v>
      </c>
      <c r="I317" s="2">
        <v>10.47</v>
      </c>
    </row>
    <row r="318" spans="1:10" ht="16" x14ac:dyDescent="0.2">
      <c r="A318" s="2" t="s">
        <v>358</v>
      </c>
      <c r="B318" s="2" t="s">
        <v>360</v>
      </c>
      <c r="C318" s="2">
        <v>31105030</v>
      </c>
      <c r="D318" s="2">
        <v>75</v>
      </c>
      <c r="E318" s="2">
        <v>144</v>
      </c>
      <c r="F318" s="2">
        <v>8.67</v>
      </c>
      <c r="G318" s="2">
        <v>11.8575</v>
      </c>
      <c r="H318" s="2">
        <v>0.67500000000000004</v>
      </c>
      <c r="I318" s="2">
        <v>66.77</v>
      </c>
    </row>
    <row r="319" spans="1:10" ht="16" x14ac:dyDescent="0.2">
      <c r="A319" s="2" t="s">
        <v>358</v>
      </c>
      <c r="B319" s="2" t="s">
        <v>361</v>
      </c>
      <c r="C319" s="2">
        <v>31105010</v>
      </c>
      <c r="D319" s="2">
        <v>308</v>
      </c>
      <c r="E319" s="2">
        <v>440.44</v>
      </c>
      <c r="F319" s="2">
        <v>38.068800000000003</v>
      </c>
      <c r="G319" s="2">
        <v>30.584399999999999</v>
      </c>
      <c r="H319" s="2">
        <v>2.9567999999999999</v>
      </c>
      <c r="I319" s="2">
        <v>58.5</v>
      </c>
    </row>
    <row r="320" spans="1:10" ht="16" x14ac:dyDescent="0.2">
      <c r="A320" s="2" t="s">
        <v>358</v>
      </c>
      <c r="B320" s="2" t="s">
        <v>362</v>
      </c>
      <c r="C320" s="2">
        <v>31105040</v>
      </c>
      <c r="D320" s="2">
        <v>265</v>
      </c>
      <c r="E320" s="2">
        <v>482.3</v>
      </c>
      <c r="F320" s="2">
        <v>30.766500000000001</v>
      </c>
      <c r="G320" s="2">
        <v>38.795999999999999</v>
      </c>
      <c r="H320" s="2">
        <v>2.3849999999999998</v>
      </c>
      <c r="I320" s="2">
        <v>20.11</v>
      </c>
    </row>
    <row r="321" spans="1:9" ht="16" x14ac:dyDescent="0.2">
      <c r="A321" s="2" t="s">
        <v>363</v>
      </c>
      <c r="B321" s="2" t="s">
        <v>364</v>
      </c>
      <c r="C321" s="2">
        <v>58150110</v>
      </c>
      <c r="D321" s="2">
        <v>162</v>
      </c>
      <c r="E321" s="2">
        <v>281.88</v>
      </c>
      <c r="F321" s="2">
        <v>6.2208000000000014</v>
      </c>
      <c r="G321" s="2">
        <v>5.1678000000000006</v>
      </c>
      <c r="H321" s="2">
        <v>52.650000000000013</v>
      </c>
      <c r="I321" s="2">
        <v>285.17</v>
      </c>
    </row>
    <row r="322" spans="1:9" ht="16" x14ac:dyDescent="0.2">
      <c r="A322" s="2" t="s">
        <v>363</v>
      </c>
      <c r="B322" s="2" t="s">
        <v>365</v>
      </c>
      <c r="C322" s="2">
        <v>58150110</v>
      </c>
      <c r="D322" s="2">
        <v>116</v>
      </c>
      <c r="E322" s="2">
        <v>201.84</v>
      </c>
      <c r="F322" s="2">
        <v>4.4543999999999997</v>
      </c>
      <c r="G322" s="2">
        <v>3.7004000000000001</v>
      </c>
      <c r="H322" s="2">
        <v>37.700000000000003</v>
      </c>
      <c r="I322" s="2">
        <v>507.19</v>
      </c>
    </row>
    <row r="323" spans="1:9" ht="16" x14ac:dyDescent="0.2">
      <c r="A323" s="2" t="s">
        <v>363</v>
      </c>
      <c r="B323" s="2" t="s">
        <v>366</v>
      </c>
      <c r="C323" s="2">
        <v>58150110</v>
      </c>
      <c r="D323" s="2">
        <v>461</v>
      </c>
      <c r="E323" s="2">
        <v>802.1400000000001</v>
      </c>
      <c r="F323" s="2">
        <v>17.702400000000001</v>
      </c>
      <c r="G323" s="2">
        <v>14.7059</v>
      </c>
      <c r="H323" s="2">
        <v>149.82499999999999</v>
      </c>
      <c r="I323" s="2">
        <v>666.5</v>
      </c>
    </row>
    <row r="324" spans="1:9" ht="16" x14ac:dyDescent="0.2">
      <c r="A324" s="2" t="s">
        <v>367</v>
      </c>
      <c r="B324" s="2" t="s">
        <v>368</v>
      </c>
      <c r="C324" s="2">
        <v>63123000</v>
      </c>
      <c r="D324" s="2">
        <v>311</v>
      </c>
      <c r="E324" s="2">
        <v>214.59</v>
      </c>
      <c r="F324" s="2">
        <v>2.2391999999999999</v>
      </c>
      <c r="G324" s="2">
        <v>0.49759999999999999</v>
      </c>
      <c r="H324" s="2">
        <v>56.290999999999997</v>
      </c>
      <c r="I324" s="2">
        <v>412.49</v>
      </c>
    </row>
    <row r="325" spans="1:9" ht="16" x14ac:dyDescent="0.2">
      <c r="A325" s="2" t="s">
        <v>367</v>
      </c>
      <c r="B325" s="2" t="s">
        <v>369</v>
      </c>
      <c r="C325" s="2">
        <v>63123000</v>
      </c>
      <c r="D325" s="2">
        <v>125</v>
      </c>
      <c r="E325" s="2">
        <v>86.25</v>
      </c>
      <c r="F325" s="2">
        <v>0.89999999999999991</v>
      </c>
      <c r="G325" s="2">
        <v>0.2</v>
      </c>
      <c r="H325" s="2">
        <v>22.625</v>
      </c>
      <c r="I325" s="2">
        <v>139.04</v>
      </c>
    </row>
    <row r="326" spans="1:9" ht="16" x14ac:dyDescent="0.2">
      <c r="A326" s="2" t="s">
        <v>367</v>
      </c>
      <c r="B326" s="2" t="s">
        <v>370</v>
      </c>
      <c r="C326" s="2">
        <v>63123000</v>
      </c>
      <c r="D326" s="2">
        <v>19</v>
      </c>
      <c r="E326" s="2">
        <v>13.11</v>
      </c>
      <c r="F326" s="2">
        <v>0.1368</v>
      </c>
      <c r="G326" s="2">
        <v>3.04E-2</v>
      </c>
      <c r="H326" s="2">
        <v>3.4390000000000009</v>
      </c>
      <c r="I326" s="2">
        <v>17.09</v>
      </c>
    </row>
    <row r="327" spans="1:9" ht="16" x14ac:dyDescent="0.2">
      <c r="A327" s="2" t="s">
        <v>367</v>
      </c>
      <c r="B327" s="2" t="s">
        <v>371</v>
      </c>
      <c r="C327" s="2">
        <v>63123000</v>
      </c>
      <c r="D327" s="2">
        <v>89</v>
      </c>
      <c r="E327" s="2">
        <v>61.41</v>
      </c>
      <c r="F327" s="2">
        <v>0.64080000000000004</v>
      </c>
      <c r="G327" s="2">
        <v>0.1424</v>
      </c>
      <c r="H327" s="2">
        <v>16.109000000000002</v>
      </c>
      <c r="I327" s="2">
        <v>86.44</v>
      </c>
    </row>
    <row r="328" spans="1:9" ht="16" x14ac:dyDescent="0.2">
      <c r="A328" s="2" t="s">
        <v>367</v>
      </c>
      <c r="B328" s="2" t="s">
        <v>372</v>
      </c>
      <c r="C328" s="2">
        <v>63123000</v>
      </c>
      <c r="D328" s="2">
        <v>43</v>
      </c>
      <c r="E328" s="2">
        <v>29.67</v>
      </c>
      <c r="F328" s="2">
        <v>0.30959999999999999</v>
      </c>
      <c r="G328" s="2">
        <v>6.88E-2</v>
      </c>
      <c r="H328" s="2">
        <v>7.7830000000000004</v>
      </c>
      <c r="I328" s="2">
        <v>32.4</v>
      </c>
    </row>
    <row r="329" spans="1:9" ht="16" x14ac:dyDescent="0.2">
      <c r="A329" s="2" t="s">
        <v>373</v>
      </c>
      <c r="B329" s="2" t="s">
        <v>374</v>
      </c>
      <c r="C329" s="2">
        <v>75205021</v>
      </c>
      <c r="D329" s="2">
        <v>7</v>
      </c>
      <c r="E329" s="2">
        <v>2.2400000000000002</v>
      </c>
      <c r="F329" s="2">
        <v>0.13300000000000001</v>
      </c>
      <c r="G329" s="2">
        <v>1.61E-2</v>
      </c>
      <c r="H329" s="2">
        <v>0.50680000000000003</v>
      </c>
      <c r="I329" s="2">
        <v>9.94</v>
      </c>
    </row>
    <row r="330" spans="1:9" ht="16" x14ac:dyDescent="0.2">
      <c r="A330" s="2" t="s">
        <v>373</v>
      </c>
      <c r="B330" s="2" t="s">
        <v>375</v>
      </c>
      <c r="C330" s="2">
        <v>75205021</v>
      </c>
      <c r="D330" s="2">
        <v>4</v>
      </c>
      <c r="E330" s="2">
        <v>1.28</v>
      </c>
      <c r="F330" s="2">
        <v>7.5999999999999998E-2</v>
      </c>
      <c r="G330" s="2">
        <v>9.1999999999999998E-3</v>
      </c>
      <c r="H330" s="2">
        <v>0.28960000000000002</v>
      </c>
      <c r="I330" s="2">
        <v>3.3</v>
      </c>
    </row>
    <row r="331" spans="1:9" ht="16" x14ac:dyDescent="0.2">
      <c r="A331" s="2" t="s">
        <v>373</v>
      </c>
      <c r="B331" s="2" t="s">
        <v>376</v>
      </c>
      <c r="C331" s="2">
        <v>75205022</v>
      </c>
      <c r="D331" s="2">
        <v>6</v>
      </c>
      <c r="E331" s="2">
        <v>1.68</v>
      </c>
      <c r="F331" s="2">
        <v>8.9399999999999993E-2</v>
      </c>
      <c r="G331" s="2">
        <v>1.0200000000000001E-2</v>
      </c>
      <c r="H331" s="2">
        <v>0.38579999999999998</v>
      </c>
      <c r="I331" s="2">
        <v>6.56</v>
      </c>
    </row>
    <row r="332" spans="1:9" ht="16" x14ac:dyDescent="0.2">
      <c r="A332" s="2" t="s">
        <v>373</v>
      </c>
      <c r="B332" s="2" t="s">
        <v>377</v>
      </c>
      <c r="C332" s="2">
        <v>75205022</v>
      </c>
      <c r="D332" s="2">
        <v>7</v>
      </c>
      <c r="E332" s="2">
        <v>1.96</v>
      </c>
      <c r="F332" s="2">
        <v>0.1043</v>
      </c>
      <c r="G332" s="2">
        <v>1.1900000000000001E-2</v>
      </c>
      <c r="H332" s="2">
        <v>0.4501</v>
      </c>
      <c r="I332" s="2">
        <v>6.9</v>
      </c>
    </row>
    <row r="333" spans="1:9" ht="16" x14ac:dyDescent="0.2">
      <c r="A333" s="2" t="s">
        <v>373</v>
      </c>
      <c r="B333" s="2" t="s">
        <v>378</v>
      </c>
      <c r="C333" s="2">
        <v>75205023</v>
      </c>
      <c r="D333" s="2">
        <v>4</v>
      </c>
      <c r="E333" s="2">
        <v>0.96</v>
      </c>
      <c r="F333" s="2">
        <v>4.1600000000000012E-2</v>
      </c>
      <c r="G333" s="2">
        <v>1.5599999999999999E-2</v>
      </c>
      <c r="H333" s="2">
        <v>0.16439999999999999</v>
      </c>
      <c r="I333" s="2">
        <v>4.38</v>
      </c>
    </row>
    <row r="334" spans="1:9" ht="16" x14ac:dyDescent="0.2">
      <c r="A334" s="2" t="s">
        <v>373</v>
      </c>
      <c r="B334" s="2" t="s">
        <v>379</v>
      </c>
      <c r="C334" s="2">
        <v>75205023</v>
      </c>
      <c r="D334" s="2">
        <v>7</v>
      </c>
      <c r="E334" s="2">
        <v>1.68</v>
      </c>
      <c r="F334" s="2">
        <v>7.2800000000000004E-2</v>
      </c>
      <c r="G334" s="2">
        <v>2.7300000000000001E-2</v>
      </c>
      <c r="H334" s="2">
        <v>0.28770000000000012</v>
      </c>
      <c r="I334" s="2">
        <v>6.63</v>
      </c>
    </row>
    <row r="335" spans="1:9" ht="16" x14ac:dyDescent="0.2">
      <c r="A335" s="2" t="s">
        <v>380</v>
      </c>
      <c r="B335" s="2" t="s">
        <v>381</v>
      </c>
      <c r="C335" s="2">
        <v>75205021</v>
      </c>
      <c r="D335" s="2">
        <v>104</v>
      </c>
      <c r="E335" s="2">
        <v>33.28</v>
      </c>
      <c r="F335" s="2">
        <v>1.976</v>
      </c>
      <c r="G335" s="2">
        <v>0.2392</v>
      </c>
      <c r="H335" s="2">
        <v>7.5296000000000003</v>
      </c>
      <c r="I335" s="2">
        <v>212.02</v>
      </c>
    </row>
    <row r="336" spans="1:9" ht="16" x14ac:dyDescent="0.2">
      <c r="A336" s="2" t="s">
        <v>380</v>
      </c>
      <c r="B336" s="2" t="s">
        <v>382</v>
      </c>
      <c r="C336" s="2">
        <v>75205021</v>
      </c>
      <c r="D336" s="2">
        <v>100</v>
      </c>
      <c r="E336" s="2">
        <v>32</v>
      </c>
      <c r="F336" s="2">
        <v>1.9</v>
      </c>
      <c r="G336" s="2">
        <v>0.23</v>
      </c>
      <c r="H336" s="2">
        <v>7.24</v>
      </c>
      <c r="I336" s="2">
        <v>3.3</v>
      </c>
    </row>
    <row r="337" spans="1:9" ht="16" x14ac:dyDescent="0.2">
      <c r="A337" s="2" t="s">
        <v>380</v>
      </c>
      <c r="B337" s="2" t="s">
        <v>383</v>
      </c>
      <c r="C337" s="2">
        <v>75101800</v>
      </c>
      <c r="D337" s="2">
        <v>134</v>
      </c>
      <c r="E337" s="2">
        <v>41.54</v>
      </c>
      <c r="F337" s="2">
        <v>2.4521999999999999</v>
      </c>
      <c r="G337" s="2">
        <v>0.29480000000000001</v>
      </c>
      <c r="H337" s="2">
        <v>9.3398000000000003</v>
      </c>
      <c r="I337" s="2">
        <v>302.79000000000002</v>
      </c>
    </row>
    <row r="338" spans="1:9" ht="16" x14ac:dyDescent="0.2">
      <c r="A338" s="2" t="s">
        <v>380</v>
      </c>
      <c r="B338" s="2" t="s">
        <v>384</v>
      </c>
      <c r="C338" s="2">
        <v>75101800</v>
      </c>
      <c r="D338" s="2">
        <v>91</v>
      </c>
      <c r="E338" s="2">
        <v>28.21</v>
      </c>
      <c r="F338" s="2">
        <v>1.6653</v>
      </c>
      <c r="G338" s="2">
        <v>0.20019999999999999</v>
      </c>
      <c r="H338" s="2">
        <v>6.3426999999999998</v>
      </c>
      <c r="I338" s="2">
        <v>365.38</v>
      </c>
    </row>
    <row r="339" spans="1:9" ht="16" x14ac:dyDescent="0.2">
      <c r="A339" s="2" t="s">
        <v>380</v>
      </c>
      <c r="B339" s="2" t="s">
        <v>385</v>
      </c>
      <c r="C339" s="2">
        <v>75101800</v>
      </c>
      <c r="D339" s="2">
        <v>82</v>
      </c>
      <c r="E339" s="2">
        <v>25.42</v>
      </c>
      <c r="F339" s="2">
        <v>1.5005999999999999</v>
      </c>
      <c r="G339" s="2">
        <v>0.1804</v>
      </c>
      <c r="H339" s="2">
        <v>5.7153999999999998</v>
      </c>
      <c r="I339" s="2">
        <v>255.23</v>
      </c>
    </row>
    <row r="340" spans="1:9" ht="16" x14ac:dyDescent="0.2">
      <c r="A340" s="2" t="s">
        <v>380</v>
      </c>
      <c r="B340" s="2" t="s">
        <v>386</v>
      </c>
      <c r="C340" s="2">
        <v>75101800</v>
      </c>
      <c r="D340" s="2">
        <v>197</v>
      </c>
      <c r="E340" s="2">
        <v>61.07</v>
      </c>
      <c r="F340" s="2">
        <v>3.6051000000000002</v>
      </c>
      <c r="G340" s="2">
        <v>0.43340000000000001</v>
      </c>
      <c r="H340" s="2">
        <v>13.7309</v>
      </c>
      <c r="I340" s="2">
        <v>427.43</v>
      </c>
    </row>
    <row r="341" spans="1:9" ht="16" x14ac:dyDescent="0.2">
      <c r="A341" s="2" t="s">
        <v>387</v>
      </c>
      <c r="B341" s="2" t="s">
        <v>388</v>
      </c>
      <c r="C341" s="2">
        <v>63409010</v>
      </c>
      <c r="D341" s="2">
        <v>107</v>
      </c>
      <c r="E341" s="2">
        <v>165.85</v>
      </c>
      <c r="F341" s="2">
        <v>2.0865</v>
      </c>
      <c r="G341" s="2">
        <v>15.172499999999999</v>
      </c>
      <c r="H341" s="2">
        <v>9.0414999999999992</v>
      </c>
      <c r="I341" s="2">
        <v>108.03</v>
      </c>
    </row>
    <row r="342" spans="1:9" ht="16" x14ac:dyDescent="0.2">
      <c r="A342" s="2" t="s">
        <v>387</v>
      </c>
      <c r="B342" s="2" t="s">
        <v>389</v>
      </c>
      <c r="C342" s="2">
        <v>63409015</v>
      </c>
      <c r="D342" s="2">
        <v>229</v>
      </c>
      <c r="E342" s="2">
        <v>332.05</v>
      </c>
      <c r="F342" s="2">
        <v>4.2823000000000002</v>
      </c>
      <c r="G342" s="2">
        <v>29.976099999999999</v>
      </c>
      <c r="H342" s="2">
        <v>18.5261</v>
      </c>
      <c r="I342" s="2">
        <v>297.95999999999998</v>
      </c>
    </row>
    <row r="343" spans="1:9" ht="16" x14ac:dyDescent="0.2">
      <c r="A343" s="2" t="s">
        <v>387</v>
      </c>
      <c r="B343" s="2" t="s">
        <v>390</v>
      </c>
      <c r="C343" s="2">
        <v>63409010</v>
      </c>
      <c r="D343" s="2">
        <v>246</v>
      </c>
      <c r="E343" s="2">
        <v>381.3</v>
      </c>
      <c r="F343" s="2">
        <v>4.7969999999999997</v>
      </c>
      <c r="G343" s="2">
        <v>34.882800000000003</v>
      </c>
      <c r="H343" s="2">
        <v>20.786999999999999</v>
      </c>
      <c r="I343" s="2">
        <v>245.44</v>
      </c>
    </row>
    <row r="344" spans="1:9" ht="16" x14ac:dyDescent="0.2">
      <c r="A344" s="2" t="s">
        <v>387</v>
      </c>
      <c r="B344" s="2" t="s">
        <v>391</v>
      </c>
      <c r="C344" s="11">
        <v>63409010</v>
      </c>
      <c r="D344" s="12">
        <v>158</v>
      </c>
      <c r="E344" s="2">
        <f>(D344*E343)/D343</f>
        <v>244.9</v>
      </c>
      <c r="F344" s="2">
        <f t="shared" ref="F344:H344" si="3">(E344*F343)/E343</f>
        <v>3.081</v>
      </c>
      <c r="G344" s="2">
        <f t="shared" si="3"/>
        <v>22.404400000000003</v>
      </c>
      <c r="H344" s="2">
        <f t="shared" si="3"/>
        <v>13.351000000000001</v>
      </c>
      <c r="I344" s="2">
        <v>192.77</v>
      </c>
    </row>
    <row r="345" spans="1:9" ht="16" x14ac:dyDescent="0.2">
      <c r="A345" s="2" t="s">
        <v>387</v>
      </c>
      <c r="B345" s="2" t="s">
        <v>392</v>
      </c>
      <c r="C345" s="2">
        <v>63409010</v>
      </c>
      <c r="D345" s="2">
        <v>112</v>
      </c>
      <c r="E345" s="2">
        <v>173.6</v>
      </c>
      <c r="F345" s="2">
        <v>2.1840000000000002</v>
      </c>
      <c r="G345" s="2">
        <v>15.881600000000001</v>
      </c>
      <c r="H345" s="2">
        <v>9.4640000000000004</v>
      </c>
      <c r="I345" s="2">
        <v>119.44</v>
      </c>
    </row>
    <row r="346" spans="1:9" ht="16" x14ac:dyDescent="0.2">
      <c r="A346" s="2" t="s">
        <v>387</v>
      </c>
      <c r="B346" s="2" t="s">
        <v>393</v>
      </c>
      <c r="C346" s="2">
        <v>63409010</v>
      </c>
      <c r="D346" s="2">
        <v>109</v>
      </c>
      <c r="E346" s="2">
        <v>168.95</v>
      </c>
      <c r="F346" s="2">
        <v>2.1255000000000002</v>
      </c>
      <c r="G346" s="2">
        <v>15.456200000000001</v>
      </c>
      <c r="H346" s="2">
        <v>9.2104999999999997</v>
      </c>
      <c r="I346" s="2">
        <v>115.98</v>
      </c>
    </row>
    <row r="347" spans="1:9" ht="16" x14ac:dyDescent="0.2">
      <c r="A347" s="2" t="s">
        <v>394</v>
      </c>
      <c r="B347" s="2" t="s">
        <v>395</v>
      </c>
      <c r="C347" s="2">
        <v>58121620</v>
      </c>
      <c r="D347" s="2">
        <v>15</v>
      </c>
      <c r="E347" s="2">
        <v>41.7</v>
      </c>
      <c r="F347" s="2">
        <v>1.4</v>
      </c>
      <c r="G347" s="2">
        <v>2.14</v>
      </c>
      <c r="H347" s="2">
        <v>4.18</v>
      </c>
      <c r="I347" s="2">
        <v>20.89</v>
      </c>
    </row>
    <row r="348" spans="1:9" ht="16" x14ac:dyDescent="0.2">
      <c r="A348" s="2" t="s">
        <v>394</v>
      </c>
      <c r="B348" s="2" t="s">
        <v>396</v>
      </c>
      <c r="C348" s="2">
        <v>58121620</v>
      </c>
      <c r="D348" s="2">
        <v>15</v>
      </c>
      <c r="E348" s="2">
        <v>41.7</v>
      </c>
      <c r="F348" s="2">
        <v>1.4</v>
      </c>
      <c r="G348" s="2">
        <v>2.14</v>
      </c>
      <c r="H348" s="2">
        <v>4.18</v>
      </c>
      <c r="I348" s="2">
        <v>31.13</v>
      </c>
    </row>
    <row r="349" spans="1:9" ht="16" x14ac:dyDescent="0.2">
      <c r="A349" s="2" t="s">
        <v>394</v>
      </c>
      <c r="B349" s="2" t="s">
        <v>397</v>
      </c>
      <c r="C349" s="2">
        <v>58121620</v>
      </c>
      <c r="D349" s="2">
        <v>15</v>
      </c>
      <c r="E349" s="2">
        <v>41.7</v>
      </c>
      <c r="F349" s="2">
        <v>1.4</v>
      </c>
      <c r="G349" s="2">
        <v>2.14</v>
      </c>
      <c r="H349" s="2">
        <v>4.18</v>
      </c>
      <c r="I349" s="2">
        <v>20.45</v>
      </c>
    </row>
    <row r="350" spans="1:9" ht="16" x14ac:dyDescent="0.2">
      <c r="A350" s="2" t="s">
        <v>394</v>
      </c>
      <c r="B350" s="2" t="s">
        <v>398</v>
      </c>
      <c r="C350" s="2">
        <v>58121620</v>
      </c>
      <c r="D350" s="2">
        <v>14</v>
      </c>
      <c r="E350" s="2">
        <v>38.92</v>
      </c>
      <c r="F350" s="2">
        <v>1.31</v>
      </c>
      <c r="G350" s="2">
        <v>2</v>
      </c>
      <c r="H350" s="2">
        <v>3.91</v>
      </c>
      <c r="I350" s="2">
        <v>21.67</v>
      </c>
    </row>
    <row r="351" spans="1:9" ht="16" x14ac:dyDescent="0.2">
      <c r="A351" s="2" t="s">
        <v>399</v>
      </c>
      <c r="B351" s="2" t="s">
        <v>400</v>
      </c>
      <c r="C351" s="2">
        <v>71404000</v>
      </c>
      <c r="D351" s="2">
        <v>230</v>
      </c>
      <c r="E351" s="2">
        <v>499.1</v>
      </c>
      <c r="F351" s="2">
        <v>6.0259999999999998</v>
      </c>
      <c r="G351" s="2">
        <v>26.404</v>
      </c>
      <c r="H351" s="2">
        <v>64.929000000000002</v>
      </c>
      <c r="I351" s="2">
        <v>153.77000000000001</v>
      </c>
    </row>
    <row r="352" spans="1:9" ht="16" x14ac:dyDescent="0.2">
      <c r="A352" s="2" t="s">
        <v>399</v>
      </c>
      <c r="B352" s="2" t="s">
        <v>401</v>
      </c>
      <c r="C352" s="2">
        <v>71404030</v>
      </c>
      <c r="D352" s="2">
        <v>310</v>
      </c>
      <c r="E352" s="2">
        <v>843.2</v>
      </c>
      <c r="F352" s="2">
        <v>7.9980000000000002</v>
      </c>
      <c r="G352" s="2">
        <v>52.823999999999998</v>
      </c>
      <c r="H352" s="2">
        <v>89.528000000000006</v>
      </c>
      <c r="I352" s="2">
        <v>669.8</v>
      </c>
    </row>
    <row r="353" spans="1:10" ht="16" x14ac:dyDescent="0.2">
      <c r="A353" s="2" t="s">
        <v>399</v>
      </c>
      <c r="B353" s="2" t="s">
        <v>402</v>
      </c>
      <c r="C353" s="2">
        <v>71404030</v>
      </c>
      <c r="D353" s="2">
        <v>170</v>
      </c>
      <c r="E353" s="2">
        <v>462.4</v>
      </c>
      <c r="F353" s="2">
        <v>4.3860000000000001</v>
      </c>
      <c r="G353" s="2">
        <v>28.968</v>
      </c>
      <c r="H353" s="2">
        <v>49.095999999999997</v>
      </c>
      <c r="I353" s="2">
        <v>55.33</v>
      </c>
    </row>
    <row r="354" spans="1:10" ht="16" x14ac:dyDescent="0.2">
      <c r="A354" s="2" t="s">
        <v>399</v>
      </c>
      <c r="B354" s="2" t="s">
        <v>403</v>
      </c>
      <c r="C354" s="2">
        <v>71404040</v>
      </c>
      <c r="D354" s="2">
        <v>49</v>
      </c>
      <c r="E354" s="2">
        <v>144.55000000000001</v>
      </c>
      <c r="F354" s="2">
        <v>2.9546999999999999</v>
      </c>
      <c r="G354" s="2">
        <v>9.7363</v>
      </c>
      <c r="H354" s="2">
        <v>11.9903</v>
      </c>
      <c r="I354" s="2">
        <v>28.85</v>
      </c>
    </row>
    <row r="355" spans="1:10" ht="16" x14ac:dyDescent="0.2">
      <c r="A355" s="2" t="s">
        <v>399</v>
      </c>
      <c r="B355" s="2" t="s">
        <v>404</v>
      </c>
      <c r="C355" s="2">
        <v>71404040</v>
      </c>
      <c r="D355" s="2">
        <v>81</v>
      </c>
      <c r="E355" s="2">
        <v>238.95</v>
      </c>
      <c r="F355" s="2">
        <v>4.8843000000000014</v>
      </c>
      <c r="G355" s="2">
        <v>16.0947</v>
      </c>
      <c r="H355" s="2">
        <v>19.820699999999999</v>
      </c>
      <c r="I355" s="2">
        <v>192.48</v>
      </c>
    </row>
    <row r="356" spans="1:10" ht="16" x14ac:dyDescent="0.2">
      <c r="A356" s="2" t="s">
        <v>405</v>
      </c>
      <c r="B356" s="2" t="s">
        <v>406</v>
      </c>
      <c r="C356" s="2">
        <v>13110000</v>
      </c>
      <c r="D356" s="2">
        <v>203</v>
      </c>
      <c r="E356" s="2">
        <v>448.62999999999988</v>
      </c>
      <c r="F356" s="2">
        <v>7.2470999999999988</v>
      </c>
      <c r="G356" s="2">
        <v>22.939</v>
      </c>
      <c r="H356" s="2">
        <v>53.510800000000003</v>
      </c>
      <c r="I356" s="2">
        <v>288.52999999999997</v>
      </c>
    </row>
    <row r="357" spans="1:10" ht="16" x14ac:dyDescent="0.2">
      <c r="A357" s="2" t="s">
        <v>405</v>
      </c>
      <c r="B357" s="2" t="s">
        <v>718</v>
      </c>
      <c r="C357" s="2">
        <v>13120792</v>
      </c>
      <c r="D357" s="2">
        <v>90</v>
      </c>
      <c r="E357" s="2">
        <v>317.7</v>
      </c>
      <c r="F357" s="2">
        <v>4.8150000000000004</v>
      </c>
      <c r="G357" s="2">
        <v>19.62</v>
      </c>
      <c r="H357" s="2">
        <v>31.158000000000001</v>
      </c>
      <c r="I357" s="2">
        <v>134.96</v>
      </c>
      <c r="J357" s="4"/>
    </row>
    <row r="358" spans="1:10" ht="16" x14ac:dyDescent="0.2">
      <c r="A358" s="2" t="s">
        <v>405</v>
      </c>
      <c r="B358" s="2" t="s">
        <v>407</v>
      </c>
      <c r="C358" s="2">
        <v>13110112</v>
      </c>
      <c r="D358" s="2">
        <v>261</v>
      </c>
      <c r="E358" s="2">
        <v>649.89</v>
      </c>
      <c r="F358" s="2">
        <v>10.257300000000001</v>
      </c>
      <c r="G358" s="2">
        <v>30.6936</v>
      </c>
      <c r="H358" s="2">
        <v>89.757899999999992</v>
      </c>
      <c r="I358" s="2">
        <v>372.49</v>
      </c>
    </row>
    <row r="359" spans="1:10" ht="16" x14ac:dyDescent="0.2">
      <c r="A359" s="2" t="s">
        <v>405</v>
      </c>
      <c r="B359" s="2" t="s">
        <v>408</v>
      </c>
      <c r="C359" s="2">
        <v>13110112</v>
      </c>
      <c r="D359" s="2">
        <v>122</v>
      </c>
      <c r="E359" s="2">
        <v>303.77999999999997</v>
      </c>
      <c r="F359" s="2">
        <v>4.7946</v>
      </c>
      <c r="G359" s="2">
        <v>14.347200000000001</v>
      </c>
      <c r="H359" s="2">
        <v>41.955800000000004</v>
      </c>
      <c r="I359" s="2">
        <v>176.02</v>
      </c>
    </row>
    <row r="360" spans="1:10" ht="16" x14ac:dyDescent="0.2">
      <c r="A360" s="2" t="s">
        <v>405</v>
      </c>
      <c r="B360" s="2" t="s">
        <v>409</v>
      </c>
      <c r="C360" s="2">
        <v>13110100</v>
      </c>
      <c r="D360" s="2">
        <v>120</v>
      </c>
      <c r="E360" s="2">
        <v>248.4</v>
      </c>
      <c r="F360" s="2">
        <v>4.2</v>
      </c>
      <c r="G360" s="2">
        <v>13.2</v>
      </c>
      <c r="H360" s="2">
        <v>28.32</v>
      </c>
      <c r="I360" s="2">
        <v>162.81</v>
      </c>
    </row>
    <row r="361" spans="1:10" ht="16" x14ac:dyDescent="0.2">
      <c r="A361" s="2" t="s">
        <v>405</v>
      </c>
      <c r="B361" s="2" t="s">
        <v>410</v>
      </c>
      <c r="C361" s="2">
        <v>13120500</v>
      </c>
      <c r="D361" s="2">
        <v>57</v>
      </c>
      <c r="E361" s="2">
        <v>150.47999999999999</v>
      </c>
      <c r="F361" s="2">
        <v>2.4396</v>
      </c>
      <c r="G361" s="2">
        <v>6.726</v>
      </c>
      <c r="H361" s="2">
        <v>20.451599999999999</v>
      </c>
      <c r="I361" s="2">
        <v>103.69</v>
      </c>
      <c r="J361" s="4"/>
    </row>
    <row r="362" spans="1:10" ht="16" x14ac:dyDescent="0.2">
      <c r="A362" s="2" t="s">
        <v>411</v>
      </c>
      <c r="B362" s="2" t="s">
        <v>412</v>
      </c>
      <c r="C362" s="2">
        <v>63126500</v>
      </c>
      <c r="D362" s="2">
        <v>126</v>
      </c>
      <c r="E362" s="2">
        <v>80.64</v>
      </c>
      <c r="F362" s="2">
        <v>1.3355999999999999</v>
      </c>
      <c r="G362" s="2">
        <v>0.5544</v>
      </c>
      <c r="H362" s="2">
        <v>17.64</v>
      </c>
      <c r="I362" s="2">
        <v>125.19</v>
      </c>
    </row>
    <row r="363" spans="1:10" ht="16" x14ac:dyDescent="0.2">
      <c r="A363" s="2" t="s">
        <v>411</v>
      </c>
      <c r="B363" s="2" t="s">
        <v>413</v>
      </c>
      <c r="C363" s="2">
        <v>63126500</v>
      </c>
      <c r="D363" s="2">
        <v>64</v>
      </c>
      <c r="E363" s="2">
        <v>40.96</v>
      </c>
      <c r="F363" s="2">
        <v>0.6784</v>
      </c>
      <c r="G363" s="2">
        <v>0.28160000000000002</v>
      </c>
      <c r="H363" s="2">
        <v>8.9600000000000009</v>
      </c>
      <c r="I363" s="2">
        <v>64.010000000000005</v>
      </c>
    </row>
    <row r="364" spans="1:10" ht="16" x14ac:dyDescent="0.2">
      <c r="A364" s="2" t="s">
        <v>411</v>
      </c>
      <c r="B364" s="2" t="s">
        <v>414</v>
      </c>
      <c r="C364" s="2">
        <v>63126500</v>
      </c>
      <c r="D364" s="2">
        <v>16</v>
      </c>
      <c r="E364" s="2">
        <v>10.24</v>
      </c>
      <c r="F364" s="2">
        <v>0.1696</v>
      </c>
      <c r="G364" s="2">
        <v>7.0400000000000004E-2</v>
      </c>
      <c r="H364" s="2">
        <v>2.2400000000000002</v>
      </c>
      <c r="I364" s="2">
        <v>14.45</v>
      </c>
    </row>
    <row r="365" spans="1:10" ht="16" x14ac:dyDescent="0.2">
      <c r="A365" s="2" t="s">
        <v>411</v>
      </c>
      <c r="B365" s="2" t="s">
        <v>415</v>
      </c>
      <c r="C365" s="2">
        <v>63126500</v>
      </c>
      <c r="D365" s="2">
        <v>39</v>
      </c>
      <c r="E365" s="2">
        <v>24.96</v>
      </c>
      <c r="F365" s="2">
        <v>0.41339999999999999</v>
      </c>
      <c r="G365" s="2">
        <v>0.1716</v>
      </c>
      <c r="H365" s="2">
        <v>5.46</v>
      </c>
      <c r="I365" s="2">
        <v>38.03</v>
      </c>
    </row>
    <row r="366" spans="1:10" ht="16" x14ac:dyDescent="0.2">
      <c r="A366" s="2" t="s">
        <v>411</v>
      </c>
      <c r="B366" s="2" t="s">
        <v>416</v>
      </c>
      <c r="C366" s="2">
        <v>63126500</v>
      </c>
      <c r="D366" s="2">
        <v>125</v>
      </c>
      <c r="E366" s="2">
        <v>80</v>
      </c>
      <c r="F366" s="2">
        <v>1.325</v>
      </c>
      <c r="G366" s="2">
        <v>0.55000000000000004</v>
      </c>
      <c r="H366" s="2">
        <v>17.5</v>
      </c>
      <c r="I366" s="2">
        <v>124.08</v>
      </c>
    </row>
    <row r="367" spans="1:10" ht="16" x14ac:dyDescent="0.2">
      <c r="A367" s="2" t="s">
        <v>417</v>
      </c>
      <c r="B367" s="2" t="s">
        <v>418</v>
      </c>
      <c r="C367" s="2">
        <v>58130016</v>
      </c>
      <c r="D367" s="2"/>
      <c r="E367" s="2">
        <v>422.84</v>
      </c>
      <c r="F367" s="2">
        <v>22.6083</v>
      </c>
      <c r="G367" s="2">
        <v>15.0722</v>
      </c>
      <c r="H367" s="2">
        <v>49.069899999999997</v>
      </c>
      <c r="I367" s="2">
        <v>328.32</v>
      </c>
    </row>
    <row r="368" spans="1:10" ht="16" x14ac:dyDescent="0.2">
      <c r="A368" s="2" t="s">
        <v>417</v>
      </c>
      <c r="B368" s="2" t="s">
        <v>419</v>
      </c>
      <c r="C368" s="2">
        <v>58130014</v>
      </c>
      <c r="D368" s="2">
        <v>368</v>
      </c>
      <c r="E368" s="2">
        <v>680.80000000000007</v>
      </c>
      <c r="F368" s="2">
        <v>39.854400000000012</v>
      </c>
      <c r="G368" s="2">
        <v>39.339199999999998</v>
      </c>
      <c r="H368" s="2">
        <v>41.8048</v>
      </c>
      <c r="I368" s="2">
        <v>254.88</v>
      </c>
    </row>
    <row r="369" spans="1:9" ht="16" x14ac:dyDescent="0.2">
      <c r="A369" s="2" t="s">
        <v>417</v>
      </c>
      <c r="B369" s="2" t="s">
        <v>420</v>
      </c>
      <c r="C369" s="2">
        <v>58130014</v>
      </c>
      <c r="D369" s="2">
        <v>292</v>
      </c>
      <c r="E369" s="2">
        <v>540.19999999999993</v>
      </c>
      <c r="F369" s="2">
        <v>31.6236</v>
      </c>
      <c r="G369" s="2">
        <v>31.2148</v>
      </c>
      <c r="H369" s="2">
        <v>33.171199999999999</v>
      </c>
      <c r="I369" s="2">
        <v>342.03</v>
      </c>
    </row>
    <row r="370" spans="1:9" ht="16" x14ac:dyDescent="0.2">
      <c r="A370" s="2" t="s">
        <v>417</v>
      </c>
      <c r="B370" s="2" t="s">
        <v>421</v>
      </c>
      <c r="C370" s="2">
        <v>58130013</v>
      </c>
      <c r="D370" s="2">
        <v>141</v>
      </c>
      <c r="E370" s="2">
        <v>136.77000000000001</v>
      </c>
      <c r="F370" s="2">
        <v>4.5683999999999996</v>
      </c>
      <c r="G370" s="2">
        <v>4.8080999999999996</v>
      </c>
      <c r="H370" s="2">
        <v>18.6966</v>
      </c>
      <c r="I370" s="2">
        <v>1051.03</v>
      </c>
    </row>
    <row r="371" spans="1:9" ht="16" x14ac:dyDescent="0.2">
      <c r="A371" s="2" t="s">
        <v>417</v>
      </c>
      <c r="B371" s="2" t="s">
        <v>422</v>
      </c>
      <c r="C371" s="2">
        <v>58130013</v>
      </c>
      <c r="D371" s="2">
        <v>931</v>
      </c>
      <c r="E371" s="2">
        <v>903.07</v>
      </c>
      <c r="F371" s="2">
        <v>30.164400000000001</v>
      </c>
      <c r="G371" s="2">
        <v>31.7471</v>
      </c>
      <c r="H371" s="2">
        <v>123.45059999999999</v>
      </c>
      <c r="I371" s="2">
        <v>137.21</v>
      </c>
    </row>
    <row r="372" spans="1:9" ht="16" x14ac:dyDescent="0.2">
      <c r="A372" s="2" t="s">
        <v>423</v>
      </c>
      <c r="B372" s="2" t="s">
        <v>424</v>
      </c>
      <c r="C372" s="2">
        <v>26311110</v>
      </c>
      <c r="D372" s="2">
        <v>63</v>
      </c>
      <c r="E372" s="2">
        <v>61.11</v>
      </c>
      <c r="F372" s="2">
        <v>13.173299999999999</v>
      </c>
      <c r="G372" s="2">
        <v>0.59849999999999992</v>
      </c>
      <c r="H372" s="2">
        <v>0</v>
      </c>
      <c r="I372" s="2">
        <v>92.81</v>
      </c>
    </row>
    <row r="373" spans="1:9" ht="16" x14ac:dyDescent="0.2">
      <c r="A373" s="2" t="s">
        <v>423</v>
      </c>
      <c r="B373" s="2" t="s">
        <v>425</v>
      </c>
      <c r="C373" s="2">
        <v>26311160</v>
      </c>
      <c r="D373" s="2">
        <v>93</v>
      </c>
      <c r="E373" s="2">
        <v>90.21</v>
      </c>
      <c r="F373" s="2">
        <v>19.446300000000001</v>
      </c>
      <c r="G373" s="2">
        <v>0.88349999999999984</v>
      </c>
      <c r="H373" s="2">
        <v>0</v>
      </c>
      <c r="I373" s="2">
        <v>169.23</v>
      </c>
    </row>
    <row r="374" spans="1:9" ht="16" x14ac:dyDescent="0.2">
      <c r="A374" s="2" t="s">
        <v>426</v>
      </c>
      <c r="B374" s="2" t="s">
        <v>427</v>
      </c>
      <c r="C374" s="2">
        <v>58145111</v>
      </c>
      <c r="D374" s="2">
        <v>186</v>
      </c>
      <c r="E374" s="2">
        <v>280.86</v>
      </c>
      <c r="F374" s="2">
        <v>10.081200000000001</v>
      </c>
      <c r="G374" s="2">
        <v>11.271599999999999</v>
      </c>
      <c r="H374" s="2">
        <v>34.968000000000004</v>
      </c>
      <c r="I374" s="2">
        <v>215.64</v>
      </c>
    </row>
    <row r="375" spans="1:9" ht="16" x14ac:dyDescent="0.2">
      <c r="A375" s="2" t="s">
        <v>426</v>
      </c>
      <c r="B375" s="2" t="s">
        <v>428</v>
      </c>
      <c r="C375" s="2">
        <v>58145111</v>
      </c>
      <c r="D375" s="2">
        <v>1</v>
      </c>
      <c r="E375" s="2">
        <v>1.51</v>
      </c>
      <c r="F375" s="2">
        <v>5.4199999999999998E-2</v>
      </c>
      <c r="G375" s="2">
        <v>6.0599999999999987E-2</v>
      </c>
      <c r="H375" s="2">
        <v>0.188</v>
      </c>
      <c r="I375" s="2">
        <v>1.46</v>
      </c>
    </row>
    <row r="376" spans="1:9" ht="16" x14ac:dyDescent="0.2">
      <c r="A376" s="2" t="s">
        <v>426</v>
      </c>
      <c r="B376" s="2" t="s">
        <v>429</v>
      </c>
      <c r="C376" s="2">
        <v>58145117</v>
      </c>
      <c r="D376" s="2">
        <v>243</v>
      </c>
      <c r="E376" s="2">
        <v>267.3</v>
      </c>
      <c r="F376" s="2">
        <v>7.9218000000000002</v>
      </c>
      <c r="G376" s="2">
        <v>4.5198000000000009</v>
      </c>
      <c r="H376" s="2">
        <v>48.843000000000004</v>
      </c>
      <c r="I376" s="2">
        <v>367.3</v>
      </c>
    </row>
    <row r="377" spans="1:9" ht="16" x14ac:dyDescent="0.2">
      <c r="A377" s="2" t="s">
        <v>426</v>
      </c>
      <c r="B377" s="2" t="s">
        <v>719</v>
      </c>
      <c r="C377" s="3">
        <v>58145110</v>
      </c>
      <c r="D377" s="2">
        <v>172</v>
      </c>
      <c r="E377" s="2">
        <f>223*1.72</f>
        <v>383.56</v>
      </c>
      <c r="F377" s="2">
        <f>8.68*1.72</f>
        <v>14.929599999999999</v>
      </c>
      <c r="G377" s="2">
        <f>10.5*1.72</f>
        <v>18.059999999999999</v>
      </c>
      <c r="H377" s="2">
        <f>23.08*1.72</f>
        <v>39.697599999999994</v>
      </c>
      <c r="I377" s="2">
        <v>134.19999999999999</v>
      </c>
    </row>
    <row r="378" spans="1:9" ht="16" x14ac:dyDescent="0.2">
      <c r="A378" s="2" t="s">
        <v>426</v>
      </c>
      <c r="B378" s="2" t="s">
        <v>720</v>
      </c>
      <c r="C378" s="3">
        <v>58145120</v>
      </c>
      <c r="D378" s="2">
        <v>140</v>
      </c>
      <c r="E378" s="2">
        <f>164*1.4</f>
        <v>229.6</v>
      </c>
      <c r="F378" s="2">
        <f>7.59*1.4</f>
        <v>10.625999999999999</v>
      </c>
      <c r="G378" s="2">
        <f>6.79*1.4</f>
        <v>9.5060000000000002</v>
      </c>
      <c r="H378" s="2">
        <f>18.23*1.4</f>
        <v>25.521999999999998</v>
      </c>
      <c r="I378" s="2">
        <v>141.54</v>
      </c>
    </row>
    <row r="379" spans="1:9" ht="16" x14ac:dyDescent="0.2">
      <c r="A379" s="2" t="s">
        <v>426</v>
      </c>
      <c r="B379" s="2" t="s">
        <v>721</v>
      </c>
      <c r="C379" s="3">
        <v>58145135</v>
      </c>
      <c r="D379" s="2">
        <v>465</v>
      </c>
      <c r="E379" s="2">
        <f>210*4.65</f>
        <v>976.50000000000011</v>
      </c>
      <c r="F379" s="2">
        <f>11.79*4.65</f>
        <v>54.823500000000003</v>
      </c>
      <c r="G379" s="2">
        <f>11.16*4.65</f>
        <v>51.894000000000005</v>
      </c>
      <c r="H379" s="2">
        <f>16.14*4.65</f>
        <v>75.051000000000002</v>
      </c>
      <c r="I379" s="2">
        <v>526.9</v>
      </c>
    </row>
    <row r="380" spans="1:9" ht="16" x14ac:dyDescent="0.2">
      <c r="A380" s="2" t="s">
        <v>430</v>
      </c>
      <c r="B380" s="2" t="s">
        <v>431</v>
      </c>
      <c r="C380" s="2">
        <v>63129010</v>
      </c>
      <c r="D380" s="2">
        <v>376</v>
      </c>
      <c r="E380" s="2">
        <v>225.6</v>
      </c>
      <c r="F380" s="2">
        <v>3.0832000000000002</v>
      </c>
      <c r="G380" s="2">
        <v>1.4288000000000001</v>
      </c>
      <c r="H380" s="2">
        <v>56.324800000000003</v>
      </c>
      <c r="I380" s="2">
        <v>377.38</v>
      </c>
    </row>
    <row r="381" spans="1:9" ht="16" x14ac:dyDescent="0.2">
      <c r="A381" s="2" t="s">
        <v>430</v>
      </c>
      <c r="B381" s="2" t="s">
        <v>432</v>
      </c>
      <c r="C381" s="2">
        <v>63129010</v>
      </c>
      <c r="D381" s="2">
        <v>408</v>
      </c>
      <c r="E381" s="2">
        <v>244.8</v>
      </c>
      <c r="F381" s="2">
        <v>3.3456000000000001</v>
      </c>
      <c r="G381" s="2">
        <v>1.5504</v>
      </c>
      <c r="H381" s="2">
        <v>61.118400000000001</v>
      </c>
      <c r="I381" s="2">
        <v>411.42</v>
      </c>
    </row>
    <row r="382" spans="1:9" ht="16" x14ac:dyDescent="0.2">
      <c r="A382" s="2" t="s">
        <v>430</v>
      </c>
      <c r="B382" s="2" t="s">
        <v>433</v>
      </c>
      <c r="C382" s="2">
        <v>63129010</v>
      </c>
      <c r="D382" s="2">
        <v>107</v>
      </c>
      <c r="E382" s="2">
        <v>64.2</v>
      </c>
      <c r="F382" s="2">
        <v>0.87739999999999996</v>
      </c>
      <c r="G382" s="2">
        <v>0.40660000000000002</v>
      </c>
      <c r="H382" s="2">
        <v>16.028600000000001</v>
      </c>
      <c r="I382" s="2">
        <v>113.16</v>
      </c>
    </row>
    <row r="383" spans="1:9" ht="16" x14ac:dyDescent="0.2">
      <c r="A383" s="2" t="s">
        <v>430</v>
      </c>
      <c r="B383" s="2" t="s">
        <v>434</v>
      </c>
      <c r="C383" s="2">
        <v>63129010</v>
      </c>
      <c r="D383" s="2">
        <v>300</v>
      </c>
      <c r="E383" s="2">
        <v>180</v>
      </c>
      <c r="F383" s="2">
        <v>2.46</v>
      </c>
      <c r="G383" s="2">
        <v>1.1399999999999999</v>
      </c>
      <c r="H383" s="2">
        <v>44.94</v>
      </c>
      <c r="I383" s="2">
        <v>298.48</v>
      </c>
    </row>
    <row r="384" spans="1:9" ht="16" x14ac:dyDescent="0.2">
      <c r="A384" s="2" t="s">
        <v>430</v>
      </c>
      <c r="B384" s="2" t="s">
        <v>435</v>
      </c>
      <c r="C384" s="2">
        <v>63129010</v>
      </c>
      <c r="D384" s="2">
        <v>380</v>
      </c>
      <c r="E384" s="2">
        <v>228</v>
      </c>
      <c r="F384" s="2">
        <v>3.1160000000000001</v>
      </c>
      <c r="G384" s="2">
        <v>1.444</v>
      </c>
      <c r="H384" s="2">
        <v>56.923999999999999</v>
      </c>
      <c r="I384" s="2">
        <v>392.5</v>
      </c>
    </row>
    <row r="385" spans="1:10" ht="16" x14ac:dyDescent="0.2">
      <c r="A385" s="2" t="s">
        <v>436</v>
      </c>
      <c r="B385" s="2" t="s">
        <v>437</v>
      </c>
      <c r="C385" s="2">
        <v>71501016</v>
      </c>
      <c r="D385" s="2">
        <v>130</v>
      </c>
      <c r="E385" s="2">
        <v>179.4</v>
      </c>
      <c r="F385" s="2">
        <v>2.6909999999999998</v>
      </c>
      <c r="G385" s="2">
        <v>9.3859999999999992</v>
      </c>
      <c r="H385" s="2">
        <v>21.800999999999998</v>
      </c>
      <c r="I385" s="2">
        <v>120.69</v>
      </c>
    </row>
    <row r="386" spans="1:10" ht="16" x14ac:dyDescent="0.2">
      <c r="A386" s="2" t="s">
        <v>436</v>
      </c>
      <c r="B386" s="2" t="s">
        <v>438</v>
      </c>
      <c r="C386" s="2">
        <v>71501005</v>
      </c>
      <c r="D386" s="2">
        <v>188</v>
      </c>
      <c r="E386" s="2">
        <v>167.32</v>
      </c>
      <c r="F386" s="2">
        <v>3.1019999999999999</v>
      </c>
      <c r="G386" s="2">
        <v>5.3015999999999996</v>
      </c>
      <c r="H386" s="2">
        <v>27.542000000000002</v>
      </c>
      <c r="I386" s="2">
        <v>171.09</v>
      </c>
    </row>
    <row r="387" spans="1:10" ht="16" x14ac:dyDescent="0.2">
      <c r="A387" s="2" t="s">
        <v>436</v>
      </c>
      <c r="B387" s="2" t="s">
        <v>439</v>
      </c>
      <c r="C387" s="2">
        <v>71501005</v>
      </c>
      <c r="D387" s="2">
        <v>201</v>
      </c>
      <c r="E387" s="2">
        <v>178.89</v>
      </c>
      <c r="F387" s="2">
        <v>3.3165</v>
      </c>
      <c r="G387" s="2">
        <v>5.6681999999999988</v>
      </c>
      <c r="H387" s="2">
        <v>29.4465</v>
      </c>
      <c r="I387" s="2">
        <v>198.34</v>
      </c>
    </row>
    <row r="388" spans="1:10" ht="16" x14ac:dyDescent="0.2">
      <c r="A388" s="2" t="s">
        <v>436</v>
      </c>
      <c r="B388" s="2" t="s">
        <v>440</v>
      </c>
      <c r="C388" s="2">
        <v>71501007</v>
      </c>
      <c r="D388" s="2">
        <v>80</v>
      </c>
      <c r="E388" s="2">
        <v>84.800000000000011</v>
      </c>
      <c r="F388" s="2">
        <v>1.5760000000000001</v>
      </c>
      <c r="G388" s="2">
        <v>4.008</v>
      </c>
      <c r="H388" s="2">
        <v>10.632</v>
      </c>
      <c r="I388" s="2">
        <v>103.94</v>
      </c>
    </row>
    <row r="389" spans="1:10" ht="16" x14ac:dyDescent="0.2">
      <c r="A389" s="2" t="s">
        <v>441</v>
      </c>
      <c r="B389" s="2" t="s">
        <v>442</v>
      </c>
      <c r="C389" s="2">
        <v>27214100</v>
      </c>
      <c r="D389" s="2">
        <v>155</v>
      </c>
      <c r="E389" s="2">
        <v>308.45</v>
      </c>
      <c r="F389" s="2">
        <v>27.094000000000001</v>
      </c>
      <c r="G389" s="2">
        <v>16.616</v>
      </c>
      <c r="H389" s="2">
        <v>11.16</v>
      </c>
      <c r="I389" s="2">
        <v>50.71</v>
      </c>
    </row>
    <row r="390" spans="1:10" ht="16" x14ac:dyDescent="0.2">
      <c r="A390" s="2" t="s">
        <v>441</v>
      </c>
      <c r="B390" s="2" t="s">
        <v>443</v>
      </c>
      <c r="C390" s="2">
        <v>27214100</v>
      </c>
      <c r="D390" s="2">
        <v>105</v>
      </c>
      <c r="E390" s="2">
        <v>208.95</v>
      </c>
      <c r="F390" s="2">
        <v>18.353999999999999</v>
      </c>
      <c r="G390" s="2">
        <v>11.256</v>
      </c>
      <c r="H390" s="2">
        <v>7.56</v>
      </c>
      <c r="I390" s="2">
        <v>91.49</v>
      </c>
    </row>
    <row r="391" spans="1:10" ht="16" x14ac:dyDescent="0.2">
      <c r="A391" s="2" t="s">
        <v>441</v>
      </c>
      <c r="B391" s="2" t="s">
        <v>444</v>
      </c>
      <c r="C391" s="2">
        <v>27214100</v>
      </c>
      <c r="D391" s="2">
        <v>89</v>
      </c>
      <c r="E391" s="2">
        <v>177.11</v>
      </c>
      <c r="F391" s="2">
        <v>15.5572</v>
      </c>
      <c r="G391" s="2">
        <v>9.5408000000000008</v>
      </c>
      <c r="H391" s="2">
        <v>6.4080000000000004</v>
      </c>
      <c r="I391" s="2">
        <v>78.349999999999994</v>
      </c>
    </row>
    <row r="392" spans="1:10" ht="16" x14ac:dyDescent="0.2">
      <c r="A392" s="2" t="s">
        <v>441</v>
      </c>
      <c r="B392" s="2" t="s">
        <v>445</v>
      </c>
      <c r="C392" s="2">
        <v>27214110</v>
      </c>
      <c r="D392" s="2">
        <v>98</v>
      </c>
      <c r="E392" s="2">
        <v>155.82</v>
      </c>
      <c r="F392" s="2">
        <v>13.5044</v>
      </c>
      <c r="G392" s="2">
        <v>8.1829999999999998</v>
      </c>
      <c r="H392" s="2">
        <v>6.6345999999999998</v>
      </c>
      <c r="I392" s="2">
        <v>95</v>
      </c>
    </row>
    <row r="393" spans="1:10" ht="16" x14ac:dyDescent="0.2">
      <c r="A393" s="2" t="s">
        <v>441</v>
      </c>
      <c r="B393" s="2" t="s">
        <v>446</v>
      </c>
      <c r="C393" s="2">
        <v>27214110</v>
      </c>
      <c r="D393" s="2">
        <v>103</v>
      </c>
      <c r="E393" s="2">
        <v>163.77000000000001</v>
      </c>
      <c r="F393" s="2">
        <v>14.1934</v>
      </c>
      <c r="G393" s="2">
        <v>8.6005000000000003</v>
      </c>
      <c r="H393" s="2">
        <v>6.9730999999999996</v>
      </c>
      <c r="I393" s="2">
        <v>100.49</v>
      </c>
    </row>
    <row r="394" spans="1:10" ht="16" x14ac:dyDescent="0.2">
      <c r="A394" s="2" t="s">
        <v>441</v>
      </c>
      <c r="B394" s="2" t="s">
        <v>447</v>
      </c>
      <c r="C394" s="2">
        <v>27214110</v>
      </c>
      <c r="D394" s="2">
        <v>109</v>
      </c>
      <c r="E394" s="2">
        <v>173.31</v>
      </c>
      <c r="F394" s="2">
        <v>15.020200000000001</v>
      </c>
      <c r="G394" s="2">
        <v>9.1014999999999997</v>
      </c>
      <c r="H394" s="2">
        <v>7.3792999999999997</v>
      </c>
      <c r="I394" s="2">
        <v>99.83</v>
      </c>
    </row>
    <row r="395" spans="1:10" ht="16" x14ac:dyDescent="0.2">
      <c r="A395" s="2" t="s">
        <v>448</v>
      </c>
      <c r="B395" s="2" t="s">
        <v>449</v>
      </c>
      <c r="C395" s="2">
        <v>63149010</v>
      </c>
      <c r="D395" s="2">
        <v>17</v>
      </c>
      <c r="E395" s="2">
        <v>5.1000000000000014</v>
      </c>
      <c r="F395" s="2">
        <v>0.1037</v>
      </c>
      <c r="G395" s="2">
        <v>2.5499999999999998E-2</v>
      </c>
      <c r="H395" s="2">
        <v>1.2835000000000001</v>
      </c>
      <c r="I395" s="2">
        <v>24.53</v>
      </c>
    </row>
    <row r="396" spans="1:10" ht="16" x14ac:dyDescent="0.2">
      <c r="A396" s="2" t="s">
        <v>448</v>
      </c>
      <c r="B396" s="2" t="s">
        <v>450</v>
      </c>
      <c r="C396" s="2">
        <v>63109010</v>
      </c>
      <c r="D396" s="2">
        <v>40</v>
      </c>
      <c r="E396" s="2">
        <v>15.2</v>
      </c>
      <c r="F396" s="2">
        <v>0.32800000000000001</v>
      </c>
      <c r="G396" s="2">
        <v>7.1999999999999995E-2</v>
      </c>
      <c r="H396" s="2">
        <v>3.2639999999999998</v>
      </c>
      <c r="I396" s="2">
        <v>41.15</v>
      </c>
    </row>
    <row r="397" spans="1:10" ht="16" x14ac:dyDescent="0.2">
      <c r="A397" s="2" t="s">
        <v>448</v>
      </c>
      <c r="B397" s="2" t="s">
        <v>451</v>
      </c>
      <c r="C397" s="2">
        <v>63127010</v>
      </c>
      <c r="D397" s="2">
        <v>24</v>
      </c>
      <c r="E397" s="2">
        <v>8.64</v>
      </c>
      <c r="F397" s="2">
        <v>0.12959999999999999</v>
      </c>
      <c r="G397" s="2">
        <v>3.3599999999999998E-2</v>
      </c>
      <c r="H397" s="2">
        <v>2.1816</v>
      </c>
      <c r="I397" s="2">
        <v>23.02</v>
      </c>
      <c r="J397" s="4"/>
    </row>
    <row r="398" spans="1:10" ht="16" x14ac:dyDescent="0.2">
      <c r="A398" s="2" t="s">
        <v>448</v>
      </c>
      <c r="B398" s="2" t="s">
        <v>452</v>
      </c>
      <c r="C398" s="2">
        <v>63109010</v>
      </c>
      <c r="D398" s="2">
        <v>20</v>
      </c>
      <c r="E398" s="2">
        <v>7.6000000000000014</v>
      </c>
      <c r="F398" s="2">
        <v>0.16400000000000001</v>
      </c>
      <c r="G398" s="2">
        <v>3.5999999999999997E-2</v>
      </c>
      <c r="H398" s="2">
        <v>1.6319999999999999</v>
      </c>
      <c r="I398" s="2">
        <v>38.869999999999997</v>
      </c>
    </row>
    <row r="399" spans="1:10" ht="16" x14ac:dyDescent="0.2">
      <c r="A399" s="2" t="s">
        <v>448</v>
      </c>
      <c r="B399" s="2" t="s">
        <v>453</v>
      </c>
      <c r="C399" s="2">
        <v>63149010</v>
      </c>
      <c r="D399" s="2">
        <v>23</v>
      </c>
      <c r="E399" s="2">
        <v>6.9</v>
      </c>
      <c r="F399" s="2">
        <v>0.14030000000000001</v>
      </c>
      <c r="G399" s="2">
        <v>3.4500000000000003E-2</v>
      </c>
      <c r="H399" s="2">
        <v>1.7364999999999999</v>
      </c>
      <c r="I399" s="2">
        <v>31.04</v>
      </c>
    </row>
    <row r="400" spans="1:10" ht="16" x14ac:dyDescent="0.2">
      <c r="A400" s="2" t="s">
        <v>448</v>
      </c>
      <c r="B400" s="2" t="s">
        <v>454</v>
      </c>
      <c r="C400" s="2">
        <v>63149010</v>
      </c>
      <c r="D400" s="2">
        <v>18</v>
      </c>
      <c r="E400" s="2">
        <v>5.3999999999999986</v>
      </c>
      <c r="F400" s="2">
        <v>0.10979999999999999</v>
      </c>
      <c r="G400" s="2">
        <v>2.7E-2</v>
      </c>
      <c r="H400" s="2">
        <v>1.359</v>
      </c>
      <c r="I400" s="2">
        <v>25.6</v>
      </c>
    </row>
    <row r="401" spans="1:10" ht="16" x14ac:dyDescent="0.2">
      <c r="A401" s="2" t="s">
        <v>448</v>
      </c>
      <c r="B401" s="2" t="s">
        <v>455</v>
      </c>
      <c r="C401" s="2">
        <v>63149010</v>
      </c>
      <c r="D401" s="2">
        <v>23</v>
      </c>
      <c r="E401" s="2">
        <v>6.9</v>
      </c>
      <c r="F401" s="2">
        <v>0.14030000000000001</v>
      </c>
      <c r="G401" s="2">
        <v>3.4500000000000003E-2</v>
      </c>
      <c r="H401" s="2">
        <v>1.7364999999999999</v>
      </c>
      <c r="I401" s="2">
        <v>22.94</v>
      </c>
      <c r="J401" s="4"/>
    </row>
    <row r="402" spans="1:10" ht="16" x14ac:dyDescent="0.2">
      <c r="A402" s="2" t="s">
        <v>448</v>
      </c>
      <c r="B402" s="2" t="s">
        <v>456</v>
      </c>
      <c r="C402" s="2">
        <v>63109010</v>
      </c>
      <c r="D402" s="2">
        <v>36</v>
      </c>
      <c r="E402" s="2">
        <v>13.68</v>
      </c>
      <c r="F402" s="2">
        <v>0.29520000000000002</v>
      </c>
      <c r="G402" s="2">
        <v>6.4799999999999996E-2</v>
      </c>
      <c r="H402" s="2">
        <v>2.9376000000000002</v>
      </c>
      <c r="I402" s="2">
        <v>52.52</v>
      </c>
    </row>
    <row r="403" spans="1:10" ht="16" x14ac:dyDescent="0.2">
      <c r="A403" s="2" t="s">
        <v>448</v>
      </c>
      <c r="B403" s="2" t="s">
        <v>457</v>
      </c>
      <c r="C403" s="2">
        <v>63109010</v>
      </c>
      <c r="D403" s="2">
        <v>28</v>
      </c>
      <c r="E403" s="2">
        <v>10.64</v>
      </c>
      <c r="F403" s="2">
        <v>0.2296</v>
      </c>
      <c r="G403" s="2">
        <v>5.04E-2</v>
      </c>
      <c r="H403" s="2">
        <v>2.2848000000000002</v>
      </c>
      <c r="I403" s="2">
        <v>31.17</v>
      </c>
    </row>
    <row r="404" spans="1:10" ht="16" x14ac:dyDescent="0.2">
      <c r="A404" s="2" t="s">
        <v>448</v>
      </c>
      <c r="B404" s="2" t="s">
        <v>458</v>
      </c>
      <c r="C404" s="2">
        <v>63109010</v>
      </c>
      <c r="D404" s="2">
        <v>31</v>
      </c>
      <c r="E404" s="2">
        <v>11.78</v>
      </c>
      <c r="F404" s="2">
        <v>0.25419999999999998</v>
      </c>
      <c r="G404" s="2">
        <v>5.5800000000000002E-2</v>
      </c>
      <c r="H404" s="2">
        <v>2.5295999999999998</v>
      </c>
      <c r="I404" s="2">
        <v>48.62</v>
      </c>
    </row>
    <row r="405" spans="1:10" ht="16" x14ac:dyDescent="0.2">
      <c r="A405" s="2" t="s">
        <v>448</v>
      </c>
      <c r="B405" s="2" t="s">
        <v>459</v>
      </c>
      <c r="C405" s="2">
        <v>63109010</v>
      </c>
      <c r="D405" s="2">
        <v>35</v>
      </c>
      <c r="E405" s="2">
        <v>13.3</v>
      </c>
      <c r="F405" s="2">
        <v>0.28699999999999998</v>
      </c>
      <c r="G405" s="2">
        <v>6.3E-2</v>
      </c>
      <c r="H405" s="2">
        <v>2.8559999999999999</v>
      </c>
      <c r="I405" s="2">
        <v>33.840000000000003</v>
      </c>
    </row>
    <row r="406" spans="1:10" ht="16" x14ac:dyDescent="0.2">
      <c r="A406" s="2" t="s">
        <v>460</v>
      </c>
      <c r="B406" s="2" t="s">
        <v>461</v>
      </c>
      <c r="C406" s="2">
        <v>52302010</v>
      </c>
      <c r="D406" s="2">
        <v>101</v>
      </c>
      <c r="E406" s="2">
        <v>378.75</v>
      </c>
      <c r="F406" s="2">
        <v>4.5349000000000004</v>
      </c>
      <c r="G406" s="2">
        <v>16.230699999999999</v>
      </c>
      <c r="H406" s="2">
        <v>53.53</v>
      </c>
      <c r="I406" s="2">
        <v>232.74</v>
      </c>
    </row>
    <row r="407" spans="1:10" ht="16" x14ac:dyDescent="0.2">
      <c r="A407" s="2" t="s">
        <v>460</v>
      </c>
      <c r="B407" s="2" t="s">
        <v>462</v>
      </c>
      <c r="C407" s="2">
        <v>52302600</v>
      </c>
      <c r="D407" s="2">
        <v>98</v>
      </c>
      <c r="E407" s="2">
        <v>387.1</v>
      </c>
      <c r="F407" s="2">
        <v>6.4092000000000002</v>
      </c>
      <c r="G407" s="2">
        <v>18.375</v>
      </c>
      <c r="H407" s="2">
        <v>49.921199999999999</v>
      </c>
      <c r="I407" s="2">
        <v>217.7</v>
      </c>
    </row>
    <row r="408" spans="1:10" ht="16" x14ac:dyDescent="0.2">
      <c r="A408" s="2" t="s">
        <v>460</v>
      </c>
      <c r="B408" s="2" t="s">
        <v>463</v>
      </c>
      <c r="C408" s="2">
        <v>52302010</v>
      </c>
      <c r="D408" s="2">
        <v>30</v>
      </c>
      <c r="E408" s="2">
        <v>118.5</v>
      </c>
      <c r="F408" s="2">
        <v>1.962</v>
      </c>
      <c r="G408" s="2">
        <v>5.625</v>
      </c>
      <c r="H408" s="2">
        <v>15.282</v>
      </c>
      <c r="I408" s="2">
        <v>51.25</v>
      </c>
    </row>
    <row r="409" spans="1:10" ht="16" x14ac:dyDescent="0.2">
      <c r="A409" s="2" t="s">
        <v>460</v>
      </c>
      <c r="B409" s="2" t="s">
        <v>464</v>
      </c>
      <c r="C409" s="2">
        <v>52302500</v>
      </c>
      <c r="D409" s="2">
        <v>30</v>
      </c>
      <c r="E409" s="2">
        <v>118.5</v>
      </c>
      <c r="F409" s="2">
        <v>1.962</v>
      </c>
      <c r="G409" s="2">
        <v>5.625</v>
      </c>
      <c r="H409" s="2">
        <v>15.282</v>
      </c>
      <c r="I409" s="2">
        <v>46.65</v>
      </c>
    </row>
    <row r="410" spans="1:10" ht="16" x14ac:dyDescent="0.2">
      <c r="A410" s="2" t="s">
        <v>460</v>
      </c>
      <c r="B410" s="2" t="s">
        <v>465</v>
      </c>
      <c r="C410" s="2">
        <v>52302010</v>
      </c>
      <c r="D410" s="2">
        <v>68</v>
      </c>
      <c r="E410" s="2">
        <v>268.60000000000002</v>
      </c>
      <c r="F410" s="2">
        <v>4.4471999999999996</v>
      </c>
      <c r="G410" s="2">
        <v>12.75</v>
      </c>
      <c r="H410" s="2">
        <v>34.639200000000002</v>
      </c>
      <c r="I410" s="2">
        <v>109.56</v>
      </c>
    </row>
    <row r="411" spans="1:10" ht="16" x14ac:dyDescent="0.2">
      <c r="A411" s="2" t="s">
        <v>466</v>
      </c>
      <c r="B411" s="2" t="s">
        <v>467</v>
      </c>
      <c r="C411" s="2">
        <v>58104180</v>
      </c>
      <c r="D411" s="2">
        <v>468</v>
      </c>
      <c r="E411" s="2">
        <v>2208</v>
      </c>
      <c r="F411" s="2">
        <v>33.22</v>
      </c>
      <c r="G411" s="2">
        <v>25.27</v>
      </c>
      <c r="H411" s="2">
        <v>317.20999999999998</v>
      </c>
      <c r="I411" s="2">
        <v>615.36</v>
      </c>
    </row>
    <row r="412" spans="1:10" ht="16" x14ac:dyDescent="0.2">
      <c r="A412" s="2" t="s">
        <v>466</v>
      </c>
      <c r="B412" s="2" t="s">
        <v>468</v>
      </c>
      <c r="C412" s="2">
        <v>58104120</v>
      </c>
      <c r="D412" s="2">
        <v>82</v>
      </c>
      <c r="E412" s="2">
        <v>217.3</v>
      </c>
      <c r="F412" s="2">
        <v>3.739199999999999</v>
      </c>
      <c r="G412" s="2">
        <v>12.8002</v>
      </c>
      <c r="H412" s="2">
        <v>22.763200000000001</v>
      </c>
      <c r="I412" s="2">
        <v>135.82</v>
      </c>
    </row>
    <row r="413" spans="1:10" ht="16" x14ac:dyDescent="0.2">
      <c r="A413" s="2" t="s">
        <v>466</v>
      </c>
      <c r="B413" s="2" t="s">
        <v>469</v>
      </c>
      <c r="C413" s="2">
        <v>58104120</v>
      </c>
      <c r="D413" s="2">
        <v>135</v>
      </c>
      <c r="E413" s="2">
        <v>357.75</v>
      </c>
      <c r="F413" s="2">
        <v>6.1559999999999997</v>
      </c>
      <c r="G413" s="2">
        <v>21.073499999999999</v>
      </c>
      <c r="H413" s="2">
        <v>37.476000000000013</v>
      </c>
      <c r="I413" s="2">
        <v>116.32</v>
      </c>
    </row>
    <row r="414" spans="1:10" ht="16" x14ac:dyDescent="0.2">
      <c r="A414" s="2" t="s">
        <v>466</v>
      </c>
      <c r="B414" s="2" t="s">
        <v>470</v>
      </c>
      <c r="C414" s="2">
        <v>58104130</v>
      </c>
      <c r="D414" s="2">
        <v>402</v>
      </c>
      <c r="E414" s="2">
        <v>1061.28</v>
      </c>
      <c r="F414" s="2">
        <v>43.456200000000003</v>
      </c>
      <c r="G414" s="2">
        <v>63.75719999999999</v>
      </c>
      <c r="H414" s="2">
        <v>79.676399999999987</v>
      </c>
      <c r="I414" s="2">
        <v>1012.18</v>
      </c>
    </row>
    <row r="415" spans="1:10" ht="16" x14ac:dyDescent="0.2">
      <c r="A415" s="2" t="s">
        <v>466</v>
      </c>
      <c r="B415" s="2" t="s">
        <v>471</v>
      </c>
      <c r="C415" s="2">
        <v>58104150</v>
      </c>
      <c r="D415" s="2">
        <v>439</v>
      </c>
      <c r="E415" s="2">
        <v>1057.99</v>
      </c>
      <c r="F415" s="2">
        <v>49.475299999999997</v>
      </c>
      <c r="G415" s="2">
        <v>58.123600000000003</v>
      </c>
      <c r="H415" s="2">
        <v>87.009799999999998</v>
      </c>
      <c r="I415" s="2">
        <v>814.21</v>
      </c>
    </row>
    <row r="416" spans="1:10" ht="16" x14ac:dyDescent="0.2">
      <c r="A416" s="2" t="s">
        <v>472</v>
      </c>
      <c r="B416" s="2" t="s">
        <v>473</v>
      </c>
      <c r="C416" s="2">
        <v>53720200</v>
      </c>
      <c r="D416" s="2">
        <v>69</v>
      </c>
      <c r="E416" s="2">
        <v>238.74</v>
      </c>
      <c r="F416" s="2">
        <v>10.149900000000001</v>
      </c>
      <c r="G416" s="2">
        <v>4.0571999999999999</v>
      </c>
      <c r="H416" s="2">
        <v>45.153599999999997</v>
      </c>
      <c r="I416" s="2">
        <v>58.6</v>
      </c>
    </row>
    <row r="417" spans="1:10" ht="16" x14ac:dyDescent="0.2">
      <c r="A417" s="2" t="s">
        <v>472</v>
      </c>
      <c r="B417" s="2" t="s">
        <v>474</v>
      </c>
      <c r="C417" s="2">
        <v>53720200</v>
      </c>
      <c r="D417" s="2">
        <v>71</v>
      </c>
      <c r="E417" s="2">
        <v>245.66</v>
      </c>
      <c r="F417" s="2">
        <v>10.444100000000001</v>
      </c>
      <c r="G417" s="2">
        <v>4.1747999999999994</v>
      </c>
      <c r="H417" s="2">
        <v>46.462400000000002</v>
      </c>
      <c r="I417" s="2">
        <v>60.88</v>
      </c>
    </row>
    <row r="418" spans="1:10" ht="16" x14ac:dyDescent="0.2">
      <c r="A418" s="2" t="s">
        <v>472</v>
      </c>
      <c r="B418" s="2" t="s">
        <v>475</v>
      </c>
      <c r="C418" s="2">
        <v>53720200</v>
      </c>
      <c r="D418" s="2">
        <v>71</v>
      </c>
      <c r="E418" s="2">
        <v>245.66</v>
      </c>
      <c r="F418" s="2">
        <v>10.444100000000001</v>
      </c>
      <c r="G418" s="2">
        <v>4.1747999999999994</v>
      </c>
      <c r="H418" s="2">
        <v>46.462400000000002</v>
      </c>
      <c r="I418" s="2">
        <v>61.44</v>
      </c>
    </row>
    <row r="419" spans="1:10" ht="16" x14ac:dyDescent="0.2">
      <c r="A419" s="2" t="s">
        <v>472</v>
      </c>
      <c r="B419" s="2" t="s">
        <v>476</v>
      </c>
      <c r="C419" s="2">
        <v>53720200</v>
      </c>
      <c r="D419" s="2">
        <v>67</v>
      </c>
      <c r="E419" s="2">
        <v>231.82</v>
      </c>
      <c r="F419" s="2">
        <v>9.8557000000000006</v>
      </c>
      <c r="G419" s="2">
        <v>3.9396</v>
      </c>
      <c r="H419" s="2">
        <v>43.844799999999999</v>
      </c>
      <c r="I419" s="2">
        <v>62.36</v>
      </c>
    </row>
    <row r="420" spans="1:10" ht="16" x14ac:dyDescent="0.2">
      <c r="A420" s="2" t="s">
        <v>472</v>
      </c>
      <c r="B420" s="2" t="s">
        <v>477</v>
      </c>
      <c r="C420" s="2">
        <v>53720200</v>
      </c>
      <c r="D420" s="2">
        <v>70</v>
      </c>
      <c r="E420" s="2">
        <v>242.2</v>
      </c>
      <c r="F420" s="2">
        <v>10.297000000000001</v>
      </c>
      <c r="G420" s="2">
        <v>4.1159999999999997</v>
      </c>
      <c r="H420" s="2">
        <v>45.807999999999993</v>
      </c>
      <c r="I420" s="2">
        <v>64.069999999999993</v>
      </c>
    </row>
    <row r="421" spans="1:10" ht="16" x14ac:dyDescent="0.2">
      <c r="A421" s="2" t="s">
        <v>478</v>
      </c>
      <c r="B421" s="2" t="s">
        <v>479</v>
      </c>
      <c r="C421" s="2">
        <v>32129990</v>
      </c>
      <c r="D421" s="2">
        <v>402</v>
      </c>
      <c r="E421" s="2">
        <v>743.69999999999993</v>
      </c>
      <c r="F421" s="2">
        <v>46.551599999999993</v>
      </c>
      <c r="G421" s="2">
        <v>60.3</v>
      </c>
      <c r="H421" s="2">
        <v>3.6581999999999999</v>
      </c>
      <c r="I421" s="2">
        <v>371.88</v>
      </c>
    </row>
    <row r="422" spans="1:10" ht="16" x14ac:dyDescent="0.2">
      <c r="A422" s="2" t="s">
        <v>478</v>
      </c>
      <c r="B422" s="2" t="s">
        <v>480</v>
      </c>
      <c r="C422" s="2">
        <v>32130440</v>
      </c>
      <c r="D422" s="2">
        <v>264</v>
      </c>
      <c r="E422" s="2">
        <v>340.56</v>
      </c>
      <c r="F422" s="2">
        <v>29.409600000000001</v>
      </c>
      <c r="G422" s="2">
        <v>22.994399999999999</v>
      </c>
      <c r="H422" s="2">
        <v>3.7488000000000001</v>
      </c>
      <c r="I422" s="2">
        <v>278.83</v>
      </c>
      <c r="J422" s="4"/>
    </row>
    <row r="423" spans="1:10" ht="16" x14ac:dyDescent="0.2">
      <c r="A423" s="2" t="s">
        <v>478</v>
      </c>
      <c r="B423" s="2" t="s">
        <v>481</v>
      </c>
      <c r="C423" s="2">
        <v>32130240</v>
      </c>
      <c r="D423" s="2">
        <v>317</v>
      </c>
      <c r="E423" s="2">
        <v>621.31999999999994</v>
      </c>
      <c r="F423" s="2">
        <v>40.639400000000002</v>
      </c>
      <c r="G423" s="2">
        <v>49.483699999999999</v>
      </c>
      <c r="H423" s="2">
        <v>3.1065999999999998</v>
      </c>
      <c r="I423" s="2">
        <v>350.4</v>
      </c>
      <c r="J423" s="4"/>
    </row>
    <row r="424" spans="1:10" ht="16" x14ac:dyDescent="0.2">
      <c r="A424" s="2" t="s">
        <v>478</v>
      </c>
      <c r="B424" s="2" t="s">
        <v>482</v>
      </c>
      <c r="C424" s="2">
        <v>32130490</v>
      </c>
      <c r="D424" s="2">
        <v>165</v>
      </c>
      <c r="E424" s="2">
        <v>275.55</v>
      </c>
      <c r="F424" s="2">
        <v>17.407499999999999</v>
      </c>
      <c r="G424" s="2">
        <v>21.796500000000002</v>
      </c>
      <c r="H424" s="2">
        <v>2.4750000000000001</v>
      </c>
      <c r="I424" s="2">
        <v>204.16</v>
      </c>
    </row>
    <row r="425" spans="1:10" ht="16" x14ac:dyDescent="0.2">
      <c r="A425" s="2" t="s">
        <v>478</v>
      </c>
      <c r="B425" s="2" t="s">
        <v>483</v>
      </c>
      <c r="C425" s="2">
        <v>32130110</v>
      </c>
      <c r="D425" s="2">
        <v>124</v>
      </c>
      <c r="E425" s="2">
        <v>264.12</v>
      </c>
      <c r="F425" s="2">
        <v>15.7232</v>
      </c>
      <c r="G425" s="2">
        <v>21.5884</v>
      </c>
      <c r="H425" s="2">
        <v>1.7112000000000001</v>
      </c>
      <c r="I425" s="2">
        <v>151.86000000000001</v>
      </c>
    </row>
    <row r="426" spans="1:10" ht="16" x14ac:dyDescent="0.2">
      <c r="A426" s="2" t="s">
        <v>478</v>
      </c>
      <c r="B426" s="2" t="s">
        <v>484</v>
      </c>
      <c r="C426" s="2">
        <v>32130010</v>
      </c>
      <c r="D426" s="2">
        <v>203</v>
      </c>
      <c r="E426" s="2">
        <v>389.76</v>
      </c>
      <c r="F426" s="2">
        <v>23.466799999999999</v>
      </c>
      <c r="G426" s="2">
        <v>32.094299999999997</v>
      </c>
      <c r="H426" s="2">
        <v>1.827</v>
      </c>
      <c r="I426" s="2">
        <v>228.71</v>
      </c>
    </row>
    <row r="427" spans="1:10" ht="16" x14ac:dyDescent="0.2">
      <c r="A427" s="2" t="s">
        <v>478</v>
      </c>
      <c r="B427" s="2" t="s">
        <v>485</v>
      </c>
      <c r="C427" s="2">
        <v>32130490</v>
      </c>
      <c r="D427" s="2">
        <v>257</v>
      </c>
      <c r="E427" s="2">
        <v>429.19</v>
      </c>
      <c r="F427" s="2">
        <v>27.113499999999998</v>
      </c>
      <c r="G427" s="2">
        <v>33.9497</v>
      </c>
      <c r="H427" s="2">
        <v>3.855</v>
      </c>
      <c r="I427" s="2">
        <v>282.88</v>
      </c>
    </row>
    <row r="428" spans="1:10" ht="16" x14ac:dyDescent="0.2">
      <c r="A428" s="2" t="s">
        <v>486</v>
      </c>
      <c r="B428" s="2" t="s">
        <v>487</v>
      </c>
      <c r="C428" s="2">
        <v>75117020</v>
      </c>
      <c r="D428" s="2">
        <v>275</v>
      </c>
      <c r="E428" s="2">
        <v>104.5</v>
      </c>
      <c r="F428" s="2">
        <v>2.3650000000000002</v>
      </c>
      <c r="G428" s="2">
        <v>0.22</v>
      </c>
      <c r="H428" s="2">
        <v>23.265000000000001</v>
      </c>
      <c r="I428" s="2">
        <v>293.54000000000002</v>
      </c>
    </row>
    <row r="429" spans="1:10" ht="16" x14ac:dyDescent="0.2">
      <c r="A429" s="2" t="s">
        <v>486</v>
      </c>
      <c r="B429" s="2" t="s">
        <v>488</v>
      </c>
      <c r="C429" s="2">
        <v>75117020</v>
      </c>
      <c r="D429" s="2">
        <v>97</v>
      </c>
      <c r="E429" s="2">
        <v>36.86</v>
      </c>
      <c r="F429" s="2">
        <v>0.83419999999999994</v>
      </c>
      <c r="G429" s="2">
        <v>7.7600000000000002E-2</v>
      </c>
      <c r="H429" s="2">
        <v>8.2062000000000008</v>
      </c>
      <c r="I429" s="2">
        <v>108.47</v>
      </c>
    </row>
    <row r="430" spans="1:10" ht="16" x14ac:dyDescent="0.2">
      <c r="A430" s="2" t="s">
        <v>486</v>
      </c>
      <c r="B430" s="2" t="s">
        <v>489</v>
      </c>
      <c r="C430" s="2">
        <v>75117020</v>
      </c>
      <c r="D430" s="2">
        <v>49</v>
      </c>
      <c r="E430" s="2">
        <v>18.62</v>
      </c>
      <c r="F430" s="2">
        <v>0.4214</v>
      </c>
      <c r="G430" s="2">
        <v>3.9199999999999999E-2</v>
      </c>
      <c r="H430" s="2">
        <v>4.1454000000000004</v>
      </c>
      <c r="I430" s="2">
        <v>80.28</v>
      </c>
    </row>
    <row r="431" spans="1:10" ht="16" x14ac:dyDescent="0.2">
      <c r="A431" s="2" t="s">
        <v>486</v>
      </c>
      <c r="B431" s="2" t="s">
        <v>490</v>
      </c>
      <c r="C431" s="2">
        <v>75117020</v>
      </c>
      <c r="D431" s="2">
        <v>26</v>
      </c>
      <c r="E431" s="2">
        <v>9.8800000000000008</v>
      </c>
      <c r="F431" s="2">
        <v>0.22359999999999999</v>
      </c>
      <c r="G431" s="2">
        <v>2.0799999999999999E-2</v>
      </c>
      <c r="H431" s="2">
        <v>2.1996000000000002</v>
      </c>
      <c r="I431" s="2">
        <v>37.28</v>
      </c>
    </row>
    <row r="432" spans="1:10" ht="16" x14ac:dyDescent="0.2">
      <c r="A432" s="2" t="s">
        <v>486</v>
      </c>
      <c r="B432" s="2" t="s">
        <v>491</v>
      </c>
      <c r="C432" s="2">
        <v>75117020</v>
      </c>
      <c r="D432" s="2">
        <v>207</v>
      </c>
      <c r="E432" s="2">
        <v>78.66</v>
      </c>
      <c r="F432" s="2">
        <v>1.7802</v>
      </c>
      <c r="G432" s="2">
        <v>0.1656</v>
      </c>
      <c r="H432" s="2">
        <v>17.5122</v>
      </c>
      <c r="I432" s="2">
        <v>223.6</v>
      </c>
    </row>
    <row r="433" spans="1:9" ht="16" x14ac:dyDescent="0.2">
      <c r="A433" s="2" t="s">
        <v>492</v>
      </c>
      <c r="B433" s="2" t="s">
        <v>493</v>
      </c>
      <c r="C433" s="2">
        <v>55100050</v>
      </c>
      <c r="D433" s="2">
        <v>270</v>
      </c>
      <c r="E433" s="2">
        <v>828.90000000000009</v>
      </c>
      <c r="F433" s="2">
        <v>19.332000000000001</v>
      </c>
      <c r="G433" s="2">
        <v>41.796000000000006</v>
      </c>
      <c r="H433" s="2">
        <v>92.178000000000011</v>
      </c>
      <c r="I433" s="2">
        <v>531.42999999999995</v>
      </c>
    </row>
    <row r="434" spans="1:9" ht="16" x14ac:dyDescent="0.2">
      <c r="A434" s="2" t="s">
        <v>492</v>
      </c>
      <c r="B434" s="2" t="s">
        <v>494</v>
      </c>
      <c r="C434" s="2">
        <v>55100050</v>
      </c>
      <c r="D434" s="2">
        <v>264</v>
      </c>
      <c r="E434" s="2">
        <v>810.48</v>
      </c>
      <c r="F434" s="2">
        <v>18.9024</v>
      </c>
      <c r="G434" s="2">
        <v>40.867199999999997</v>
      </c>
      <c r="H434" s="2">
        <v>90.129600000000011</v>
      </c>
      <c r="I434" s="2">
        <v>196.32</v>
      </c>
    </row>
    <row r="435" spans="1:9" ht="16" x14ac:dyDescent="0.2">
      <c r="A435" s="2" t="s">
        <v>492</v>
      </c>
      <c r="B435" s="2" t="s">
        <v>495</v>
      </c>
      <c r="C435" s="2">
        <v>55100050</v>
      </c>
      <c r="D435" s="2">
        <v>160</v>
      </c>
      <c r="E435" s="2">
        <v>491.2</v>
      </c>
      <c r="F435" s="2">
        <v>11.456</v>
      </c>
      <c r="G435" s="2">
        <v>24.768000000000001</v>
      </c>
      <c r="H435" s="2">
        <v>54.624000000000002</v>
      </c>
      <c r="I435" s="2">
        <v>68.069999999999993</v>
      </c>
    </row>
    <row r="436" spans="1:9" ht="16" x14ac:dyDescent="0.2">
      <c r="A436" s="2" t="s">
        <v>492</v>
      </c>
      <c r="B436" s="2" t="s">
        <v>496</v>
      </c>
      <c r="C436" s="2">
        <v>55100050</v>
      </c>
      <c r="D436" s="2">
        <v>192</v>
      </c>
      <c r="E436" s="2">
        <v>589.43999999999994</v>
      </c>
      <c r="F436" s="2">
        <v>13.747199999999999</v>
      </c>
      <c r="G436" s="2">
        <v>29.721599999999999</v>
      </c>
      <c r="H436" s="2">
        <v>65.5488</v>
      </c>
      <c r="I436" s="2">
        <v>521.38</v>
      </c>
    </row>
    <row r="437" spans="1:9" ht="16" x14ac:dyDescent="0.2">
      <c r="A437" s="2" t="s">
        <v>492</v>
      </c>
      <c r="B437" s="2" t="s">
        <v>497</v>
      </c>
      <c r="C437" s="2">
        <v>55100060</v>
      </c>
      <c r="D437" s="2">
        <v>90</v>
      </c>
      <c r="E437" s="2">
        <v>324</v>
      </c>
      <c r="F437" s="2">
        <v>6.7140000000000004</v>
      </c>
      <c r="G437" s="2">
        <v>16.812000000000001</v>
      </c>
      <c r="H437" s="2">
        <v>36.018000000000001</v>
      </c>
      <c r="I437" s="2">
        <v>198.17</v>
      </c>
    </row>
    <row r="438" spans="1:9" ht="16" x14ac:dyDescent="0.2">
      <c r="A438" s="2" t="s">
        <v>492</v>
      </c>
      <c r="B438" s="2" t="s">
        <v>498</v>
      </c>
      <c r="C438" s="2">
        <v>55100010</v>
      </c>
      <c r="D438" s="2">
        <v>160</v>
      </c>
      <c r="E438" s="2">
        <v>372.8</v>
      </c>
      <c r="F438" s="2">
        <v>8.3680000000000003</v>
      </c>
      <c r="G438" s="2">
        <v>10.928000000000001</v>
      </c>
      <c r="H438" s="2">
        <v>60.400000000000013</v>
      </c>
      <c r="I438" s="2">
        <v>360.63</v>
      </c>
    </row>
    <row r="439" spans="1:9" ht="16" x14ac:dyDescent="0.2">
      <c r="A439" s="2" t="s">
        <v>492</v>
      </c>
      <c r="B439" s="2" t="s">
        <v>499</v>
      </c>
      <c r="C439" s="2">
        <v>55100020</v>
      </c>
      <c r="D439" s="2">
        <v>36</v>
      </c>
      <c r="E439" s="2">
        <v>80.64</v>
      </c>
      <c r="F439" s="2">
        <v>1.7964</v>
      </c>
      <c r="G439" s="2">
        <v>2.3472</v>
      </c>
      <c r="H439" s="2">
        <v>13.129200000000001</v>
      </c>
      <c r="I439" s="2">
        <v>54.73</v>
      </c>
    </row>
    <row r="440" spans="1:9" ht="16" x14ac:dyDescent="0.2">
      <c r="A440" s="2" t="s">
        <v>492</v>
      </c>
      <c r="B440" s="2" t="s">
        <v>500</v>
      </c>
      <c r="C440" s="2">
        <v>55100020</v>
      </c>
      <c r="D440" s="2">
        <v>40</v>
      </c>
      <c r="E440" s="2">
        <v>89.600000000000009</v>
      </c>
      <c r="F440" s="2">
        <v>1.996</v>
      </c>
      <c r="G440" s="2">
        <v>2.6080000000000001</v>
      </c>
      <c r="H440" s="2">
        <v>14.587999999999999</v>
      </c>
      <c r="I440" s="2">
        <v>70.13</v>
      </c>
    </row>
    <row r="441" spans="1:9" ht="16" x14ac:dyDescent="0.2">
      <c r="A441" s="2" t="s">
        <v>501</v>
      </c>
      <c r="B441" s="2" t="s">
        <v>502</v>
      </c>
      <c r="C441" s="2">
        <v>63133010</v>
      </c>
      <c r="D441" s="2">
        <v>984</v>
      </c>
      <c r="E441" s="2">
        <v>423.12</v>
      </c>
      <c r="F441" s="2">
        <v>4.6247999999999996</v>
      </c>
      <c r="G441" s="2">
        <v>2.5583999999999998</v>
      </c>
      <c r="H441" s="2">
        <v>106.4688</v>
      </c>
      <c r="I441" s="2">
        <v>1090.1400000000001</v>
      </c>
    </row>
    <row r="442" spans="1:9" ht="16" x14ac:dyDescent="0.2">
      <c r="A442" s="2" t="s">
        <v>501</v>
      </c>
      <c r="B442" s="2" t="s">
        <v>503</v>
      </c>
      <c r="C442" s="2">
        <v>63133010</v>
      </c>
      <c r="D442" s="2">
        <v>455</v>
      </c>
      <c r="E442" s="2">
        <v>195.65</v>
      </c>
      <c r="F442" s="2">
        <v>2.1385000000000001</v>
      </c>
      <c r="G442" s="2">
        <v>1.1830000000000001</v>
      </c>
      <c r="H442" s="2">
        <v>49.231000000000002</v>
      </c>
      <c r="I442" s="2">
        <v>487.85</v>
      </c>
    </row>
    <row r="443" spans="1:9" ht="16" x14ac:dyDescent="0.2">
      <c r="A443" s="2" t="s">
        <v>501</v>
      </c>
      <c r="B443" s="2" t="s">
        <v>504</v>
      </c>
      <c r="C443" s="2">
        <v>63133010</v>
      </c>
      <c r="D443" s="2">
        <v>521</v>
      </c>
      <c r="E443" s="2">
        <v>224.03</v>
      </c>
      <c r="F443" s="2">
        <v>2.4487000000000001</v>
      </c>
      <c r="G443" s="2">
        <v>1.3546</v>
      </c>
      <c r="H443" s="2">
        <v>56.372199999999999</v>
      </c>
      <c r="I443" s="2">
        <v>578.91</v>
      </c>
    </row>
    <row r="444" spans="1:9" ht="16" x14ac:dyDescent="0.2">
      <c r="A444" s="2" t="s">
        <v>501</v>
      </c>
      <c r="B444" s="2" t="s">
        <v>505</v>
      </c>
      <c r="C444" s="2">
        <v>63133010</v>
      </c>
      <c r="D444" s="2">
        <v>17</v>
      </c>
      <c r="E444" s="2">
        <v>7.31</v>
      </c>
      <c r="F444" s="2">
        <v>7.9899999999999999E-2</v>
      </c>
      <c r="G444" s="2">
        <v>4.4200000000000003E-2</v>
      </c>
      <c r="H444" s="2">
        <v>1.8393999999999999</v>
      </c>
      <c r="I444" s="2">
        <v>16.87</v>
      </c>
    </row>
    <row r="445" spans="1:9" ht="16" x14ac:dyDescent="0.2">
      <c r="A445" s="2" t="s">
        <v>501</v>
      </c>
      <c r="B445" s="2" t="s">
        <v>506</v>
      </c>
      <c r="C445" s="2">
        <v>63133010</v>
      </c>
      <c r="D445" s="2">
        <v>10</v>
      </c>
      <c r="E445" s="2">
        <v>4.3</v>
      </c>
      <c r="F445" s="2">
        <v>4.7E-2</v>
      </c>
      <c r="G445" s="2">
        <v>2.5999999999999999E-2</v>
      </c>
      <c r="H445" s="2">
        <v>1.0820000000000001</v>
      </c>
      <c r="I445" s="2">
        <v>10.52</v>
      </c>
    </row>
    <row r="446" spans="1:9" ht="16" x14ac:dyDescent="0.2">
      <c r="A446" s="2" t="s">
        <v>507</v>
      </c>
      <c r="B446" s="2" t="s">
        <v>508</v>
      </c>
      <c r="C446" s="2">
        <v>58146381</v>
      </c>
      <c r="D446" s="2">
        <v>545</v>
      </c>
      <c r="E446" s="2">
        <v>1111.74</v>
      </c>
      <c r="F446" s="2">
        <v>20.872499999999999</v>
      </c>
      <c r="G446" s="2">
        <v>76.405500000000004</v>
      </c>
      <c r="H446" s="2">
        <v>84.089600000000004</v>
      </c>
      <c r="I446" s="2">
        <v>731.86</v>
      </c>
    </row>
    <row r="447" spans="1:9" ht="32" x14ac:dyDescent="0.2">
      <c r="A447" s="2" t="s">
        <v>507</v>
      </c>
      <c r="B447" s="2" t="s">
        <v>710</v>
      </c>
      <c r="C447" s="2">
        <v>58146381</v>
      </c>
      <c r="D447" s="2">
        <v>308</v>
      </c>
      <c r="E447" s="2">
        <v>628.32000000000005</v>
      </c>
      <c r="F447" s="2">
        <v>11.7964</v>
      </c>
      <c r="G447" s="2">
        <v>43.181600000000003</v>
      </c>
      <c r="H447" s="2">
        <v>47.5244</v>
      </c>
      <c r="I447" s="2">
        <v>355.66</v>
      </c>
    </row>
    <row r="448" spans="1:9" ht="32" x14ac:dyDescent="0.2">
      <c r="A448" s="2" t="s">
        <v>507</v>
      </c>
      <c r="B448" s="2" t="s">
        <v>711</v>
      </c>
      <c r="C448" s="2">
        <v>58146321</v>
      </c>
      <c r="D448" s="2">
        <v>265</v>
      </c>
      <c r="E448" s="2">
        <v>471.7</v>
      </c>
      <c r="F448" s="2">
        <v>14.3895</v>
      </c>
      <c r="G448" s="2">
        <v>24.512499999999999</v>
      </c>
      <c r="H448" s="2">
        <v>47.011000000000003</v>
      </c>
      <c r="I448" s="2">
        <v>357.05</v>
      </c>
    </row>
    <row r="449" spans="1:10" ht="32" x14ac:dyDescent="0.2">
      <c r="A449" s="2" t="s">
        <v>507</v>
      </c>
      <c r="B449" s="2" t="s">
        <v>712</v>
      </c>
      <c r="C449" s="2">
        <v>58146223</v>
      </c>
      <c r="D449" s="2">
        <v>325</v>
      </c>
      <c r="E449" s="2">
        <v>390</v>
      </c>
      <c r="F449" s="2">
        <v>11.7325</v>
      </c>
      <c r="G449" s="2">
        <v>9.6850000000000005</v>
      </c>
      <c r="H449" s="2">
        <v>63.180000000000007</v>
      </c>
      <c r="I449" s="2">
        <v>400.36</v>
      </c>
    </row>
    <row r="450" spans="1:10" ht="32" x14ac:dyDescent="0.2">
      <c r="A450" s="2" t="s">
        <v>507</v>
      </c>
      <c r="B450" s="2" t="s">
        <v>713</v>
      </c>
      <c r="C450" s="2">
        <v>56130000</v>
      </c>
      <c r="D450" s="2">
        <v>281</v>
      </c>
      <c r="E450" s="2">
        <v>441.17</v>
      </c>
      <c r="F450" s="2">
        <v>16.185600000000001</v>
      </c>
      <c r="G450" s="2">
        <v>2.5851999999999999</v>
      </c>
      <c r="H450" s="2">
        <v>86.210800000000006</v>
      </c>
      <c r="I450" s="2">
        <v>204.64</v>
      </c>
    </row>
    <row r="451" spans="1:10" ht="16" x14ac:dyDescent="0.2">
      <c r="A451" s="2" t="s">
        <v>509</v>
      </c>
      <c r="B451" s="2" t="s">
        <v>510</v>
      </c>
      <c r="C451" s="2">
        <v>63135010</v>
      </c>
      <c r="D451" s="2">
        <v>171</v>
      </c>
      <c r="E451" s="2">
        <v>78.66</v>
      </c>
      <c r="F451" s="2">
        <v>1.5561</v>
      </c>
      <c r="G451" s="2">
        <v>0.4617</v>
      </c>
      <c r="H451" s="2">
        <v>17.271000000000001</v>
      </c>
      <c r="I451" s="2">
        <v>182.55</v>
      </c>
    </row>
    <row r="452" spans="1:10" ht="16" x14ac:dyDescent="0.2">
      <c r="A452" s="2" t="s">
        <v>509</v>
      </c>
      <c r="B452" s="2" t="s">
        <v>511</v>
      </c>
      <c r="C452" s="2">
        <v>63135010</v>
      </c>
      <c r="D452" s="2">
        <v>183</v>
      </c>
      <c r="E452" s="2">
        <v>84.18</v>
      </c>
      <c r="F452" s="2">
        <v>1.6653</v>
      </c>
      <c r="G452" s="2">
        <v>0.49409999999999998</v>
      </c>
      <c r="H452" s="2">
        <v>18.483000000000001</v>
      </c>
      <c r="I452" s="2">
        <v>193.1</v>
      </c>
    </row>
    <row r="453" spans="1:10" ht="16" x14ac:dyDescent="0.2">
      <c r="A453" s="2" t="s">
        <v>509</v>
      </c>
      <c r="B453" s="2" t="s">
        <v>512</v>
      </c>
      <c r="C453" s="2">
        <v>63135010</v>
      </c>
      <c r="D453" s="2">
        <v>167</v>
      </c>
      <c r="E453" s="2">
        <v>76.819999999999993</v>
      </c>
      <c r="F453" s="2">
        <v>1.5197000000000001</v>
      </c>
      <c r="G453" s="2">
        <v>0.45090000000000002</v>
      </c>
      <c r="H453" s="2">
        <v>16.867000000000001</v>
      </c>
      <c r="I453" s="2">
        <v>162.84</v>
      </c>
      <c r="J453" s="4"/>
    </row>
    <row r="454" spans="1:10" ht="16" x14ac:dyDescent="0.2">
      <c r="A454" s="2" t="s">
        <v>509</v>
      </c>
      <c r="B454" s="2" t="s">
        <v>513</v>
      </c>
      <c r="C454" s="2">
        <v>63135140</v>
      </c>
      <c r="D454" s="2">
        <v>9</v>
      </c>
      <c r="E454" s="2">
        <v>4.8599999999999994</v>
      </c>
      <c r="F454" s="2">
        <v>3.5999999999999997E-2</v>
      </c>
      <c r="G454" s="2">
        <v>7.1999999999999998E-3</v>
      </c>
      <c r="H454" s="2">
        <v>1.2231000000000001</v>
      </c>
      <c r="I454" s="2">
        <v>20.09</v>
      </c>
    </row>
    <row r="455" spans="1:10" ht="32" x14ac:dyDescent="0.2">
      <c r="A455" s="2" t="s">
        <v>514</v>
      </c>
      <c r="B455" s="2" t="s">
        <v>515</v>
      </c>
      <c r="C455" s="2">
        <v>42302015</v>
      </c>
      <c r="D455" s="2">
        <v>93</v>
      </c>
      <c r="E455" s="2">
        <v>346.89</v>
      </c>
      <c r="F455" s="2">
        <v>10.7043</v>
      </c>
      <c r="G455" s="2">
        <v>15.3729</v>
      </c>
      <c r="H455" s="2">
        <v>42.054600000000001</v>
      </c>
      <c r="I455" s="2">
        <v>285.25</v>
      </c>
    </row>
    <row r="456" spans="1:10" ht="32" x14ac:dyDescent="0.2">
      <c r="A456" s="2" t="s">
        <v>514</v>
      </c>
      <c r="B456" s="2" t="s">
        <v>516</v>
      </c>
      <c r="C456" s="2">
        <v>42302015</v>
      </c>
      <c r="D456" s="2">
        <v>44</v>
      </c>
      <c r="E456" s="2">
        <v>164.12</v>
      </c>
      <c r="F456" s="2">
        <v>5.0644</v>
      </c>
      <c r="G456" s="2">
        <v>7.2732000000000001</v>
      </c>
      <c r="H456" s="2">
        <v>19.896799999999999</v>
      </c>
      <c r="I456" s="2">
        <v>116.7</v>
      </c>
    </row>
    <row r="457" spans="1:10" ht="32" x14ac:dyDescent="0.2">
      <c r="A457" s="2" t="s">
        <v>514</v>
      </c>
      <c r="B457" s="2" t="s">
        <v>517</v>
      </c>
      <c r="C457" s="2">
        <v>42302020</v>
      </c>
      <c r="D457" s="2">
        <v>117</v>
      </c>
      <c r="E457" s="2">
        <v>434.07</v>
      </c>
      <c r="F457" s="2">
        <v>14.6952</v>
      </c>
      <c r="G457" s="2">
        <v>19.574100000000001</v>
      </c>
      <c r="H457" s="2">
        <v>50.543999999999997</v>
      </c>
      <c r="I457" s="2">
        <v>325.13</v>
      </c>
    </row>
    <row r="458" spans="1:10" ht="32" x14ac:dyDescent="0.2">
      <c r="A458" s="2" t="s">
        <v>514</v>
      </c>
      <c r="B458" s="2" t="s">
        <v>518</v>
      </c>
      <c r="C458" s="2">
        <v>42302020</v>
      </c>
      <c r="D458" s="2">
        <v>57</v>
      </c>
      <c r="E458" s="2">
        <v>211.47</v>
      </c>
      <c r="F458" s="2">
        <v>7.1591999999999993</v>
      </c>
      <c r="G458" s="2">
        <v>9.5360999999999994</v>
      </c>
      <c r="H458" s="2">
        <v>24.623999999999999</v>
      </c>
      <c r="I458" s="2">
        <v>144.59</v>
      </c>
    </row>
    <row r="459" spans="1:10" ht="32" x14ac:dyDescent="0.2">
      <c r="A459" s="2" t="s">
        <v>514</v>
      </c>
      <c r="B459" s="2" t="s">
        <v>519</v>
      </c>
      <c r="C459" s="2">
        <v>42302020</v>
      </c>
      <c r="D459" s="2">
        <v>114</v>
      </c>
      <c r="E459" s="2">
        <v>422.93999999999988</v>
      </c>
      <c r="F459" s="2">
        <v>14.3184</v>
      </c>
      <c r="G459" s="2">
        <v>19.072199999999999</v>
      </c>
      <c r="H459" s="2">
        <v>49.247999999999998</v>
      </c>
      <c r="I459" s="2">
        <v>294.45999999999998</v>
      </c>
    </row>
    <row r="460" spans="1:10" ht="16" x14ac:dyDescent="0.2">
      <c r="A460" s="2" t="s">
        <v>520</v>
      </c>
      <c r="B460" s="2" t="s">
        <v>734</v>
      </c>
      <c r="C460" s="2">
        <v>42111100</v>
      </c>
      <c r="D460" s="2">
        <v>63</v>
      </c>
      <c r="E460" s="2">
        <v>377.37</v>
      </c>
      <c r="F460" s="2">
        <v>17.658899999999999</v>
      </c>
      <c r="G460" s="2">
        <v>33.075000000000003</v>
      </c>
      <c r="H460" s="2">
        <v>9.6137999999999995</v>
      </c>
      <c r="I460" s="2">
        <v>56.53</v>
      </c>
    </row>
    <row r="461" spans="1:10" ht="16" x14ac:dyDescent="0.2">
      <c r="A461" s="2" t="s">
        <v>520</v>
      </c>
      <c r="B461" s="2" t="s">
        <v>735</v>
      </c>
      <c r="C461" s="2">
        <v>42111100</v>
      </c>
      <c r="D461" s="2">
        <v>41</v>
      </c>
      <c r="E461" s="2">
        <v>245.59</v>
      </c>
      <c r="F461" s="2">
        <v>11.4923</v>
      </c>
      <c r="G461" s="2">
        <v>21.524999999999999</v>
      </c>
      <c r="H461" s="2">
        <v>6.2565999999999997</v>
      </c>
      <c r="I461" s="2">
        <v>93.15</v>
      </c>
    </row>
    <row r="462" spans="1:10" ht="16" x14ac:dyDescent="0.2">
      <c r="A462" s="2" t="s">
        <v>520</v>
      </c>
      <c r="B462" s="2" t="s">
        <v>521</v>
      </c>
      <c r="C462" s="2">
        <v>42111100</v>
      </c>
      <c r="D462" s="2">
        <v>10</v>
      </c>
      <c r="E462" s="2">
        <v>59.900000000000013</v>
      </c>
      <c r="F462" s="2">
        <v>2.8029999999999999</v>
      </c>
      <c r="G462" s="2">
        <v>5.25</v>
      </c>
      <c r="H462" s="2">
        <v>1.526</v>
      </c>
      <c r="I462" s="2">
        <v>16.850000000000001</v>
      </c>
    </row>
    <row r="463" spans="1:10" ht="16" x14ac:dyDescent="0.2">
      <c r="A463" s="2" t="s">
        <v>520</v>
      </c>
      <c r="B463" s="2" t="s">
        <v>736</v>
      </c>
      <c r="C463" s="2">
        <v>42111110</v>
      </c>
      <c r="D463" s="2">
        <v>9</v>
      </c>
      <c r="E463" s="2">
        <v>53.91</v>
      </c>
      <c r="F463" s="2">
        <v>2.5226999999999999</v>
      </c>
      <c r="G463" s="2">
        <v>4.7249999999999996</v>
      </c>
      <c r="H463" s="2">
        <v>1.3734</v>
      </c>
      <c r="I463" s="2">
        <v>8.94</v>
      </c>
    </row>
    <row r="464" spans="1:10" ht="16" x14ac:dyDescent="0.2">
      <c r="A464" s="2" t="s">
        <v>520</v>
      </c>
      <c r="B464" s="2" t="s">
        <v>522</v>
      </c>
      <c r="C464" s="2">
        <v>42111100</v>
      </c>
      <c r="D464" s="2">
        <v>3</v>
      </c>
      <c r="E464" s="2">
        <v>17.97</v>
      </c>
      <c r="F464" s="2">
        <v>0.84089999999999998</v>
      </c>
      <c r="G464" s="2">
        <v>1.575</v>
      </c>
      <c r="H464" s="2">
        <v>0.45779999999999998</v>
      </c>
      <c r="I464" s="2">
        <v>5.98</v>
      </c>
    </row>
    <row r="465" spans="1:9" ht="16" x14ac:dyDescent="0.2">
      <c r="A465" s="2" t="s">
        <v>520</v>
      </c>
      <c r="B465" s="2" t="s">
        <v>523</v>
      </c>
      <c r="C465" s="2">
        <v>42111100</v>
      </c>
      <c r="D465" s="2">
        <v>110</v>
      </c>
      <c r="E465" s="2">
        <v>658.90000000000009</v>
      </c>
      <c r="F465" s="2">
        <v>30.833000000000009</v>
      </c>
      <c r="G465" s="2">
        <v>57.750000000000007</v>
      </c>
      <c r="H465" s="2">
        <v>16.786000000000001</v>
      </c>
      <c r="I465" s="2">
        <v>352.1</v>
      </c>
    </row>
    <row r="466" spans="1:9" ht="16" x14ac:dyDescent="0.2">
      <c r="A466" s="2" t="s">
        <v>524</v>
      </c>
      <c r="B466" s="2" t="s">
        <v>525</v>
      </c>
      <c r="C466" s="2">
        <v>53300100</v>
      </c>
      <c r="D466" s="2">
        <v>96</v>
      </c>
      <c r="E466" s="2">
        <v>284.16000000000003</v>
      </c>
      <c r="F466" s="2">
        <v>2.5920000000000001</v>
      </c>
      <c r="G466" s="2">
        <v>14.668799999999999</v>
      </c>
      <c r="H466" s="2">
        <v>36.047999999999988</v>
      </c>
      <c r="I466" s="2">
        <v>132.71</v>
      </c>
    </row>
    <row r="467" spans="1:9" ht="16" x14ac:dyDescent="0.2">
      <c r="A467" s="2" t="s">
        <v>524</v>
      </c>
      <c r="B467" s="2" t="s">
        <v>526</v>
      </c>
      <c r="C467" s="2">
        <v>53300100</v>
      </c>
      <c r="D467" s="2">
        <v>80</v>
      </c>
      <c r="E467" s="2">
        <v>236.8</v>
      </c>
      <c r="F467" s="2">
        <v>2.16</v>
      </c>
      <c r="G467" s="2">
        <v>12.224</v>
      </c>
      <c r="H467" s="2">
        <v>30.04</v>
      </c>
      <c r="I467" s="2">
        <v>124.62</v>
      </c>
    </row>
    <row r="468" spans="1:9" ht="16" x14ac:dyDescent="0.2">
      <c r="A468" s="2" t="s">
        <v>524</v>
      </c>
      <c r="B468" s="2" t="s">
        <v>527</v>
      </c>
      <c r="C468" s="2">
        <v>53342000</v>
      </c>
      <c r="D468" s="2">
        <v>110</v>
      </c>
      <c r="E468" s="2">
        <v>320.10000000000002</v>
      </c>
      <c r="F468" s="2">
        <v>3.245000000000001</v>
      </c>
      <c r="G468" s="2">
        <v>18.524000000000001</v>
      </c>
      <c r="H468" s="2">
        <v>35.497000000000007</v>
      </c>
      <c r="I468" s="2">
        <v>130.41999999999999</v>
      </c>
    </row>
    <row r="469" spans="1:9" ht="16" x14ac:dyDescent="0.2">
      <c r="A469" s="2" t="s">
        <v>524</v>
      </c>
      <c r="B469" s="2" t="s">
        <v>528</v>
      </c>
      <c r="C469" s="2">
        <v>53385000</v>
      </c>
      <c r="D469" s="2">
        <v>94</v>
      </c>
      <c r="E469" s="2">
        <v>413.6</v>
      </c>
      <c r="F469" s="2">
        <v>5.5460000000000003</v>
      </c>
      <c r="G469" s="2">
        <v>23.5564</v>
      </c>
      <c r="H469" s="2">
        <v>46.652200000000001</v>
      </c>
      <c r="I469" s="2">
        <v>91.67</v>
      </c>
    </row>
    <row r="470" spans="1:9" ht="16" x14ac:dyDescent="0.2">
      <c r="A470" s="2" t="s">
        <v>524</v>
      </c>
      <c r="B470" s="2" t="s">
        <v>529</v>
      </c>
      <c r="C470" s="2">
        <v>53301000</v>
      </c>
      <c r="D470" s="2">
        <v>108</v>
      </c>
      <c r="E470" s="2">
        <v>319.68</v>
      </c>
      <c r="F470" s="2">
        <v>2.9159999999999999</v>
      </c>
      <c r="G470" s="2">
        <v>16.502400000000002</v>
      </c>
      <c r="H470" s="2">
        <v>40.554000000000002</v>
      </c>
      <c r="I470" s="2">
        <v>138.6</v>
      </c>
    </row>
    <row r="471" spans="1:9" ht="16" x14ac:dyDescent="0.2">
      <c r="A471" s="2" t="s">
        <v>524</v>
      </c>
      <c r="B471" s="2" t="s">
        <v>530</v>
      </c>
      <c r="C471" s="2">
        <v>53305700</v>
      </c>
      <c r="D471" s="2">
        <v>110</v>
      </c>
      <c r="E471" s="2">
        <v>308</v>
      </c>
      <c r="F471" s="2">
        <v>2.871</v>
      </c>
      <c r="G471" s="2">
        <v>17.908000000000001</v>
      </c>
      <c r="H471" s="2">
        <v>34.363999999999997</v>
      </c>
      <c r="I471" s="2">
        <v>121.47</v>
      </c>
    </row>
    <row r="472" spans="1:9" ht="16" x14ac:dyDescent="0.2">
      <c r="A472" s="2" t="s">
        <v>531</v>
      </c>
      <c r="B472" s="2" t="s">
        <v>532</v>
      </c>
      <c r="C472" s="2">
        <v>63141010</v>
      </c>
      <c r="D472" s="2">
        <v>2091</v>
      </c>
      <c r="E472" s="2">
        <v>1045.5</v>
      </c>
      <c r="F472" s="2">
        <v>11.291399999999999</v>
      </c>
      <c r="G472" s="2">
        <v>2.5091999999999999</v>
      </c>
      <c r="H472" s="2">
        <v>274.33920000000001</v>
      </c>
      <c r="I472" s="2">
        <v>2292.04</v>
      </c>
    </row>
    <row r="473" spans="1:9" ht="16" x14ac:dyDescent="0.2">
      <c r="A473" s="2" t="s">
        <v>531</v>
      </c>
      <c r="B473" s="2" t="s">
        <v>533</v>
      </c>
      <c r="C473" s="2">
        <v>63141010</v>
      </c>
      <c r="D473" s="2">
        <v>2006</v>
      </c>
      <c r="E473" s="2">
        <v>1003</v>
      </c>
      <c r="F473" s="2">
        <v>10.8324</v>
      </c>
      <c r="G473" s="2">
        <v>2.4072</v>
      </c>
      <c r="H473" s="2">
        <v>263.18720000000002</v>
      </c>
      <c r="I473" s="2">
        <v>2215.17</v>
      </c>
    </row>
    <row r="474" spans="1:9" ht="16" x14ac:dyDescent="0.2">
      <c r="A474" s="2" t="s">
        <v>531</v>
      </c>
      <c r="B474" s="2" t="s">
        <v>534</v>
      </c>
      <c r="C474" s="2">
        <v>63141140</v>
      </c>
      <c r="D474" s="2">
        <v>29</v>
      </c>
      <c r="E474" s="2">
        <v>17.98</v>
      </c>
      <c r="F474" s="2">
        <v>0.11600000000000001</v>
      </c>
      <c r="G474" s="2">
        <v>3.1899999999999998E-2</v>
      </c>
      <c r="H474" s="2">
        <v>4.524</v>
      </c>
      <c r="I474" s="2">
        <v>24.47</v>
      </c>
    </row>
    <row r="475" spans="1:9" ht="16" x14ac:dyDescent="0.2">
      <c r="A475" s="2" t="s">
        <v>531</v>
      </c>
      <c r="B475" s="2" t="s">
        <v>535</v>
      </c>
      <c r="C475" s="2">
        <v>63141140</v>
      </c>
      <c r="D475" s="2">
        <v>32</v>
      </c>
      <c r="E475" s="2">
        <v>19.84</v>
      </c>
      <c r="F475" s="2">
        <v>0.128</v>
      </c>
      <c r="G475" s="2">
        <v>3.5200000000000002E-2</v>
      </c>
      <c r="H475" s="2">
        <v>4.992</v>
      </c>
      <c r="I475" s="2">
        <v>28.19</v>
      </c>
    </row>
    <row r="476" spans="1:9" ht="16" x14ac:dyDescent="0.2">
      <c r="A476" s="2" t="s">
        <v>531</v>
      </c>
      <c r="B476" s="2" t="s">
        <v>536</v>
      </c>
      <c r="C476" s="2">
        <v>63141140</v>
      </c>
      <c r="D476" s="2">
        <v>32</v>
      </c>
      <c r="E476" s="2">
        <v>19.84</v>
      </c>
      <c r="F476" s="2">
        <v>0.128</v>
      </c>
      <c r="G476" s="2">
        <v>3.5200000000000002E-2</v>
      </c>
      <c r="H476" s="2">
        <v>4.992</v>
      </c>
      <c r="I476" s="2">
        <v>29.49</v>
      </c>
    </row>
    <row r="477" spans="1:9" ht="16" x14ac:dyDescent="0.2">
      <c r="A477" s="2" t="s">
        <v>537</v>
      </c>
      <c r="B477" s="2" t="s">
        <v>538</v>
      </c>
      <c r="C477" s="2">
        <v>58106230</v>
      </c>
      <c r="D477" s="2">
        <v>59</v>
      </c>
      <c r="E477" s="2">
        <v>159.88999999999999</v>
      </c>
      <c r="F477" s="2">
        <v>6.3779000000000003</v>
      </c>
      <c r="G477" s="2">
        <v>6.2185999999999986</v>
      </c>
      <c r="H477" s="2">
        <v>19.5703</v>
      </c>
      <c r="I477" s="2">
        <v>119.83</v>
      </c>
    </row>
    <row r="478" spans="1:9" ht="16" x14ac:dyDescent="0.2">
      <c r="A478" s="2" t="s">
        <v>537</v>
      </c>
      <c r="B478" s="2" t="s">
        <v>539</v>
      </c>
      <c r="C478" s="2">
        <v>58106225</v>
      </c>
      <c r="D478" s="2">
        <v>66</v>
      </c>
      <c r="E478" s="2">
        <v>175.56</v>
      </c>
      <c r="F478" s="2">
        <v>7.5174000000000003</v>
      </c>
      <c r="G478" s="2">
        <v>6.3954000000000004</v>
      </c>
      <c r="H478" s="2">
        <v>21.997800000000002</v>
      </c>
      <c r="I478" s="2">
        <v>91.58</v>
      </c>
    </row>
    <row r="479" spans="1:9" ht="16" x14ac:dyDescent="0.2">
      <c r="A479" s="2" t="s">
        <v>537</v>
      </c>
      <c r="B479" s="2" t="s">
        <v>540</v>
      </c>
      <c r="C479" s="2">
        <v>58107212</v>
      </c>
      <c r="D479" s="2">
        <v>76</v>
      </c>
      <c r="E479" s="2">
        <v>183.16</v>
      </c>
      <c r="F479" s="2">
        <v>7.6988000000000003</v>
      </c>
      <c r="G479" s="2">
        <v>8.8767999999999994</v>
      </c>
      <c r="H479" s="2">
        <v>17.9284</v>
      </c>
      <c r="I479" s="2">
        <v>188.58</v>
      </c>
    </row>
    <row r="480" spans="1:9" ht="16" x14ac:dyDescent="0.2">
      <c r="A480" s="2" t="s">
        <v>537</v>
      </c>
      <c r="B480" s="2" t="s">
        <v>541</v>
      </c>
      <c r="C480" s="2">
        <v>58106655</v>
      </c>
      <c r="D480" s="2">
        <v>460</v>
      </c>
      <c r="E480" s="2">
        <v>1260.4000000000001</v>
      </c>
      <c r="F480" s="2">
        <v>63.709999999999987</v>
      </c>
      <c r="G480" s="2">
        <v>57.04</v>
      </c>
      <c r="H480" s="2">
        <v>122.452</v>
      </c>
      <c r="I480" s="2">
        <v>530.71</v>
      </c>
    </row>
    <row r="481" spans="1:9" ht="16" x14ac:dyDescent="0.2">
      <c r="A481" s="2" t="s">
        <v>537</v>
      </c>
      <c r="B481" s="2" t="s">
        <v>542</v>
      </c>
      <c r="C481" s="2">
        <v>58106655</v>
      </c>
      <c r="D481" s="2">
        <v>166</v>
      </c>
      <c r="E481" s="2">
        <v>454.84</v>
      </c>
      <c r="F481" s="2">
        <v>22.991</v>
      </c>
      <c r="G481" s="2">
        <v>20.584</v>
      </c>
      <c r="H481" s="2">
        <v>44.1892</v>
      </c>
      <c r="I481" s="2">
        <v>267.47000000000003</v>
      </c>
    </row>
    <row r="482" spans="1:9" ht="16" x14ac:dyDescent="0.2">
      <c r="A482" s="2" t="s">
        <v>543</v>
      </c>
      <c r="B482" s="2" t="s">
        <v>544</v>
      </c>
      <c r="C482" s="2">
        <v>22101000</v>
      </c>
      <c r="D482" s="2">
        <v>201</v>
      </c>
      <c r="E482" s="2">
        <v>367.83</v>
      </c>
      <c r="F482" s="2">
        <v>55.274999999999991</v>
      </c>
      <c r="G482" s="2">
        <v>15.1755</v>
      </c>
      <c r="H482" s="2">
        <v>0</v>
      </c>
      <c r="I482" s="2">
        <v>196.5</v>
      </c>
    </row>
    <row r="483" spans="1:9" ht="16" x14ac:dyDescent="0.2">
      <c r="A483" s="2" t="s">
        <v>543</v>
      </c>
      <c r="B483" s="2" t="s">
        <v>545</v>
      </c>
      <c r="C483" s="2">
        <v>22101000</v>
      </c>
      <c r="D483" s="2">
        <v>201</v>
      </c>
      <c r="E483" s="2">
        <v>367.83</v>
      </c>
      <c r="F483" s="2">
        <v>55.274999999999991</v>
      </c>
      <c r="G483" s="2">
        <v>15.1755</v>
      </c>
      <c r="H483" s="2">
        <v>0</v>
      </c>
      <c r="I483" s="2">
        <v>187.05</v>
      </c>
    </row>
    <row r="484" spans="1:9" ht="16" x14ac:dyDescent="0.2">
      <c r="A484" s="2" t="s">
        <v>543</v>
      </c>
      <c r="B484" s="2" t="s">
        <v>546</v>
      </c>
      <c r="C484" s="2">
        <v>22101000</v>
      </c>
      <c r="D484" s="2">
        <v>210</v>
      </c>
      <c r="E484" s="2">
        <v>384.3</v>
      </c>
      <c r="F484" s="2">
        <v>57.75</v>
      </c>
      <c r="G484" s="2">
        <v>15.855</v>
      </c>
      <c r="H484" s="2">
        <v>0</v>
      </c>
      <c r="I484" s="2">
        <v>201.85</v>
      </c>
    </row>
    <row r="485" spans="1:9" ht="16" x14ac:dyDescent="0.2">
      <c r="A485" s="2" t="s">
        <v>543</v>
      </c>
      <c r="B485" s="2" t="s">
        <v>547</v>
      </c>
      <c r="C485" s="2">
        <v>22101000</v>
      </c>
      <c r="D485" s="2">
        <v>210</v>
      </c>
      <c r="E485" s="2">
        <v>384.3</v>
      </c>
      <c r="F485" s="2">
        <v>57.75</v>
      </c>
      <c r="G485" s="2">
        <v>15.855</v>
      </c>
      <c r="H485" s="2">
        <v>0</v>
      </c>
      <c r="I485" s="2">
        <v>184.73</v>
      </c>
    </row>
    <row r="486" spans="1:9" ht="16" x14ac:dyDescent="0.2">
      <c r="A486" s="2" t="s">
        <v>543</v>
      </c>
      <c r="B486" s="2" t="s">
        <v>548</v>
      </c>
      <c r="C486" s="2">
        <v>22101000</v>
      </c>
      <c r="D486" s="2">
        <v>199</v>
      </c>
      <c r="E486" s="2">
        <v>364.17</v>
      </c>
      <c r="F486" s="2">
        <v>54.725000000000001</v>
      </c>
      <c r="G486" s="2">
        <v>15.0245</v>
      </c>
      <c r="H486" s="2">
        <v>0</v>
      </c>
      <c r="I486" s="2">
        <v>163.55000000000001</v>
      </c>
    </row>
    <row r="487" spans="1:9" ht="16" x14ac:dyDescent="0.2">
      <c r="A487" s="2" t="s">
        <v>549</v>
      </c>
      <c r="B487" s="2" t="s">
        <v>550</v>
      </c>
      <c r="C487" s="2">
        <v>22701000</v>
      </c>
      <c r="D487" s="2">
        <v>309</v>
      </c>
      <c r="E487" s="2">
        <v>784.86</v>
      </c>
      <c r="F487" s="2">
        <v>50.119799999999991</v>
      </c>
      <c r="G487" s="2">
        <v>46.720799999999997</v>
      </c>
      <c r="H487" s="2">
        <v>37.481699999999996</v>
      </c>
      <c r="I487" s="2">
        <v>15.15</v>
      </c>
    </row>
    <row r="488" spans="1:9" ht="16" x14ac:dyDescent="0.2">
      <c r="A488" s="2" t="s">
        <v>549</v>
      </c>
      <c r="B488" s="2" t="s">
        <v>551</v>
      </c>
      <c r="C488" s="2">
        <v>22701000</v>
      </c>
      <c r="D488" s="2">
        <v>332</v>
      </c>
      <c r="E488" s="2">
        <v>843.28</v>
      </c>
      <c r="F488" s="2">
        <v>53.850399999999993</v>
      </c>
      <c r="G488" s="2">
        <v>50.198399999999992</v>
      </c>
      <c r="H488" s="2">
        <v>40.271599999999999</v>
      </c>
      <c r="I488" s="2">
        <v>249.67</v>
      </c>
    </row>
    <row r="489" spans="1:9" ht="16" x14ac:dyDescent="0.2">
      <c r="A489" s="2" t="s">
        <v>549</v>
      </c>
      <c r="B489" s="2" t="s">
        <v>552</v>
      </c>
      <c r="C489" s="2">
        <v>22701000</v>
      </c>
      <c r="D489" s="2">
        <v>286</v>
      </c>
      <c r="E489" s="2">
        <v>726.43999999999994</v>
      </c>
      <c r="F489" s="2">
        <v>46.389200000000002</v>
      </c>
      <c r="G489" s="2">
        <v>43.243199999999987</v>
      </c>
      <c r="H489" s="2">
        <v>34.691800000000001</v>
      </c>
      <c r="I489" s="2">
        <v>257.63</v>
      </c>
    </row>
    <row r="490" spans="1:9" ht="16" x14ac:dyDescent="0.2">
      <c r="A490" s="2" t="s">
        <v>553</v>
      </c>
      <c r="B490" s="2" t="s">
        <v>554</v>
      </c>
      <c r="C490" s="2">
        <v>13210350</v>
      </c>
      <c r="D490" s="2">
        <v>119</v>
      </c>
      <c r="E490" s="2">
        <v>211.82</v>
      </c>
      <c r="F490" s="2">
        <v>6.2237</v>
      </c>
      <c r="G490" s="2">
        <v>5.8785999999999996</v>
      </c>
      <c r="H490" s="2">
        <v>33.605600000000003</v>
      </c>
      <c r="I490" s="2">
        <v>188.35</v>
      </c>
    </row>
    <row r="491" spans="1:9" ht="16" x14ac:dyDescent="0.2">
      <c r="A491" s="2" t="s">
        <v>553</v>
      </c>
      <c r="B491" s="2" t="s">
        <v>555</v>
      </c>
      <c r="C491" s="2">
        <v>13210350</v>
      </c>
      <c r="D491" s="2">
        <v>120</v>
      </c>
      <c r="E491" s="2">
        <v>213.6</v>
      </c>
      <c r="F491" s="2">
        <v>6.2760000000000007</v>
      </c>
      <c r="G491" s="2">
        <v>5.9279999999999999</v>
      </c>
      <c r="H491" s="2">
        <v>33.887999999999998</v>
      </c>
      <c r="I491" s="2">
        <v>117.25</v>
      </c>
    </row>
    <row r="492" spans="1:9" ht="16" x14ac:dyDescent="0.2">
      <c r="A492" s="2" t="s">
        <v>553</v>
      </c>
      <c r="B492" s="2" t="s">
        <v>556</v>
      </c>
      <c r="C492" s="2">
        <v>13210410</v>
      </c>
      <c r="D492" s="2">
        <v>203</v>
      </c>
      <c r="E492" s="2">
        <v>219.24</v>
      </c>
      <c r="F492" s="2">
        <v>6.5568999999999997</v>
      </c>
      <c r="G492" s="2">
        <v>4.3644999999999996</v>
      </c>
      <c r="H492" s="2">
        <v>37.331699999999998</v>
      </c>
      <c r="I492" s="2">
        <v>114.38</v>
      </c>
    </row>
    <row r="493" spans="1:9" ht="16" x14ac:dyDescent="0.2">
      <c r="A493" s="2" t="s">
        <v>553</v>
      </c>
      <c r="B493" s="2" t="s">
        <v>557</v>
      </c>
      <c r="C493" s="2">
        <v>13210520</v>
      </c>
      <c r="D493" s="2">
        <v>119</v>
      </c>
      <c r="E493" s="2">
        <v>154.69999999999999</v>
      </c>
      <c r="F493" s="2">
        <v>2.3205</v>
      </c>
      <c r="G493" s="2">
        <v>4.6172000000000004</v>
      </c>
      <c r="H493" s="2">
        <v>25.8111</v>
      </c>
      <c r="I493" s="2">
        <v>116.71</v>
      </c>
    </row>
    <row r="494" spans="1:9" ht="16" x14ac:dyDescent="0.2">
      <c r="A494" s="2" t="s">
        <v>553</v>
      </c>
      <c r="B494" s="2" t="s">
        <v>558</v>
      </c>
      <c r="C494" s="2">
        <v>13210520</v>
      </c>
      <c r="D494" s="2">
        <v>117</v>
      </c>
      <c r="E494" s="2">
        <v>152.1</v>
      </c>
      <c r="F494" s="2">
        <v>2.2814999999999999</v>
      </c>
      <c r="G494" s="2">
        <v>4.5395999999999992</v>
      </c>
      <c r="H494" s="2">
        <v>25.377300000000002</v>
      </c>
      <c r="I494" s="2">
        <v>112.94</v>
      </c>
    </row>
    <row r="495" spans="1:9" ht="16" x14ac:dyDescent="0.2">
      <c r="A495" s="2" t="s">
        <v>559</v>
      </c>
      <c r="B495" s="2" t="s">
        <v>560</v>
      </c>
      <c r="C495" s="2">
        <v>58104740</v>
      </c>
      <c r="D495" s="2">
        <v>54</v>
      </c>
      <c r="E495" s="2">
        <v>155.52000000000001</v>
      </c>
      <c r="F495" s="2">
        <v>7.8624000000000009</v>
      </c>
      <c r="G495" s="2">
        <v>7.0632000000000001</v>
      </c>
      <c r="H495" s="2">
        <v>14.731199999999999</v>
      </c>
      <c r="I495" s="2">
        <v>147.97999999999999</v>
      </c>
    </row>
    <row r="496" spans="1:9" ht="16" x14ac:dyDescent="0.2">
      <c r="A496" s="2" t="s">
        <v>559</v>
      </c>
      <c r="B496" s="2" t="s">
        <v>561</v>
      </c>
      <c r="C496" s="2">
        <v>58104730</v>
      </c>
      <c r="D496" s="2">
        <v>60</v>
      </c>
      <c r="E496" s="2">
        <v>183.6</v>
      </c>
      <c r="F496" s="2">
        <v>8.5079999999999991</v>
      </c>
      <c r="G496" s="2">
        <v>9.1319999999999997</v>
      </c>
      <c r="H496" s="2">
        <v>16.367999999999999</v>
      </c>
      <c r="I496" s="2">
        <v>179.9</v>
      </c>
    </row>
    <row r="497" spans="1:9" ht="16" x14ac:dyDescent="0.2">
      <c r="A497" s="2" t="s">
        <v>559</v>
      </c>
      <c r="B497" s="2" t="s">
        <v>562</v>
      </c>
      <c r="C497" s="2">
        <v>58104730</v>
      </c>
      <c r="D497" s="2">
        <v>87</v>
      </c>
      <c r="E497" s="2">
        <v>266.22000000000003</v>
      </c>
      <c r="F497" s="2">
        <v>12.336600000000001</v>
      </c>
      <c r="G497" s="2">
        <v>13.241400000000001</v>
      </c>
      <c r="H497" s="2">
        <v>23.733599999999999</v>
      </c>
      <c r="I497" s="2">
        <v>96.92</v>
      </c>
    </row>
    <row r="498" spans="1:9" ht="16" x14ac:dyDescent="0.2">
      <c r="A498" s="2" t="s">
        <v>559</v>
      </c>
      <c r="B498" s="2" t="s">
        <v>563</v>
      </c>
      <c r="C498" s="2">
        <v>58104710</v>
      </c>
      <c r="D498" s="2">
        <v>72</v>
      </c>
      <c r="E498" s="2">
        <v>229.68</v>
      </c>
      <c r="F498" s="2">
        <v>9.8279999999999994</v>
      </c>
      <c r="G498" s="2">
        <v>11.8368</v>
      </c>
      <c r="H498" s="2">
        <v>20.534400000000002</v>
      </c>
      <c r="I498" s="2">
        <v>91.81</v>
      </c>
    </row>
    <row r="499" spans="1:9" ht="16" x14ac:dyDescent="0.2">
      <c r="A499" s="2" t="s">
        <v>559</v>
      </c>
      <c r="B499" s="2" t="s">
        <v>564</v>
      </c>
      <c r="C499" s="2">
        <v>58104710</v>
      </c>
      <c r="D499" s="2">
        <v>88</v>
      </c>
      <c r="E499" s="2">
        <v>280.72000000000003</v>
      </c>
      <c r="F499" s="2">
        <v>12.012</v>
      </c>
      <c r="G499" s="2">
        <v>14.4672</v>
      </c>
      <c r="H499" s="2">
        <v>25.0976</v>
      </c>
      <c r="I499" s="2">
        <v>112.72</v>
      </c>
    </row>
    <row r="500" spans="1:9" ht="16" x14ac:dyDescent="0.2">
      <c r="A500" s="2" t="s">
        <v>559</v>
      </c>
      <c r="B500" s="2" t="s">
        <v>565</v>
      </c>
      <c r="C500" s="2">
        <v>58104740</v>
      </c>
      <c r="D500" s="2">
        <v>103</v>
      </c>
      <c r="E500" s="2">
        <v>296.64</v>
      </c>
      <c r="F500" s="2">
        <v>14.9968</v>
      </c>
      <c r="G500" s="2">
        <v>13.4724</v>
      </c>
      <c r="H500" s="2">
        <v>28.098400000000002</v>
      </c>
      <c r="I500" s="2">
        <v>136.08000000000001</v>
      </c>
    </row>
    <row r="501" spans="1:9" ht="16" x14ac:dyDescent="0.2">
      <c r="A501" s="2" t="s">
        <v>559</v>
      </c>
      <c r="B501" s="2" t="s">
        <v>566</v>
      </c>
      <c r="C501" s="2">
        <v>58104740</v>
      </c>
      <c r="D501" s="2">
        <v>121</v>
      </c>
      <c r="E501" s="2">
        <v>348.48</v>
      </c>
      <c r="F501" s="2">
        <v>17.617599999999999</v>
      </c>
      <c r="G501" s="2">
        <v>15.8268</v>
      </c>
      <c r="H501" s="2">
        <v>33.008800000000001</v>
      </c>
      <c r="I501" s="2">
        <v>148.82</v>
      </c>
    </row>
    <row r="502" spans="1:9" ht="16" x14ac:dyDescent="0.2">
      <c r="A502" s="2" t="s">
        <v>567</v>
      </c>
      <c r="B502" s="2" t="s">
        <v>568</v>
      </c>
      <c r="C502" s="2">
        <v>52201000</v>
      </c>
      <c r="D502" s="2">
        <v>58</v>
      </c>
      <c r="E502" s="2">
        <v>191.4</v>
      </c>
      <c r="F502" s="2">
        <v>3.8222</v>
      </c>
      <c r="G502" s="2">
        <v>5.5564</v>
      </c>
      <c r="H502" s="2">
        <v>31.5868</v>
      </c>
      <c r="I502" s="2">
        <v>105.16</v>
      </c>
    </row>
    <row r="503" spans="1:9" ht="16" x14ac:dyDescent="0.2">
      <c r="A503" s="2" t="s">
        <v>567</v>
      </c>
      <c r="B503" s="2" t="s">
        <v>569</v>
      </c>
      <c r="C503" s="2">
        <v>52201000</v>
      </c>
      <c r="D503" s="2">
        <v>58</v>
      </c>
      <c r="E503" s="2">
        <v>191.4</v>
      </c>
      <c r="F503" s="2">
        <v>3.8222</v>
      </c>
      <c r="G503" s="2">
        <v>5.5564</v>
      </c>
      <c r="H503" s="2">
        <v>31.5868</v>
      </c>
      <c r="I503" s="2">
        <v>106.25</v>
      </c>
    </row>
    <row r="504" spans="1:9" ht="16" x14ac:dyDescent="0.2">
      <c r="A504" s="2" t="s">
        <v>567</v>
      </c>
      <c r="B504" s="2" t="s">
        <v>570</v>
      </c>
      <c r="C504" s="2">
        <v>52201000</v>
      </c>
      <c r="D504" s="2">
        <v>60</v>
      </c>
      <c r="E504" s="2">
        <v>198</v>
      </c>
      <c r="F504" s="2">
        <v>3.9540000000000002</v>
      </c>
      <c r="G504" s="2">
        <v>5.7480000000000002</v>
      </c>
      <c r="H504" s="2">
        <v>32.676000000000002</v>
      </c>
      <c r="I504" s="2">
        <v>103.19</v>
      </c>
    </row>
    <row r="505" spans="1:9" ht="16" x14ac:dyDescent="0.2">
      <c r="A505" s="2" t="s">
        <v>567</v>
      </c>
      <c r="B505" s="2" t="s">
        <v>571</v>
      </c>
      <c r="C505" s="2">
        <v>52201000</v>
      </c>
      <c r="D505" s="2">
        <v>52</v>
      </c>
      <c r="E505" s="2">
        <v>171.6</v>
      </c>
      <c r="F505" s="2">
        <v>3.4268000000000001</v>
      </c>
      <c r="G505" s="2">
        <v>4.9816000000000003</v>
      </c>
      <c r="H505" s="2">
        <v>28.319199999999999</v>
      </c>
      <c r="I505" s="2">
        <v>131.59</v>
      </c>
    </row>
    <row r="506" spans="1:9" ht="16" x14ac:dyDescent="0.2">
      <c r="A506" s="2" t="s">
        <v>567</v>
      </c>
      <c r="B506" s="2" t="s">
        <v>572</v>
      </c>
      <c r="C506" s="2">
        <v>52201000</v>
      </c>
      <c r="D506" s="2">
        <v>67</v>
      </c>
      <c r="E506" s="2">
        <v>221.1</v>
      </c>
      <c r="F506" s="2">
        <v>4.4153000000000002</v>
      </c>
      <c r="G506" s="2">
        <v>6.4186000000000014</v>
      </c>
      <c r="H506" s="2">
        <v>36.488200000000013</v>
      </c>
      <c r="I506" s="2">
        <v>146.55000000000001</v>
      </c>
    </row>
    <row r="507" spans="1:9" ht="16" x14ac:dyDescent="0.2">
      <c r="A507" s="2" t="s">
        <v>573</v>
      </c>
      <c r="B507" s="2" t="s">
        <v>574</v>
      </c>
      <c r="C507" s="2">
        <v>56205000</v>
      </c>
      <c r="D507" s="2">
        <v>130</v>
      </c>
      <c r="E507" s="2">
        <v>167.7</v>
      </c>
      <c r="F507" s="2">
        <v>3.4710000000000001</v>
      </c>
      <c r="G507" s="2">
        <v>0.36399999999999999</v>
      </c>
      <c r="H507" s="2">
        <v>36.387</v>
      </c>
      <c r="I507" s="2">
        <v>204.58</v>
      </c>
    </row>
    <row r="508" spans="1:9" ht="16" x14ac:dyDescent="0.2">
      <c r="A508" s="2" t="s">
        <v>573</v>
      </c>
      <c r="B508" s="2" t="s">
        <v>575</v>
      </c>
      <c r="C508" s="2">
        <v>56205000</v>
      </c>
      <c r="D508" s="2">
        <v>115</v>
      </c>
      <c r="E508" s="2">
        <v>148.35</v>
      </c>
      <c r="F508" s="2">
        <v>3.0705</v>
      </c>
      <c r="G508" s="2">
        <v>0.32200000000000001</v>
      </c>
      <c r="H508" s="2">
        <v>32.188499999999998</v>
      </c>
      <c r="I508" s="2">
        <v>211.22</v>
      </c>
    </row>
    <row r="509" spans="1:9" ht="32" x14ac:dyDescent="0.2">
      <c r="A509" s="2" t="s">
        <v>573</v>
      </c>
      <c r="B509" s="2" t="s">
        <v>576</v>
      </c>
      <c r="C509" s="2">
        <v>56205002</v>
      </c>
      <c r="D509" s="2">
        <v>87</v>
      </c>
      <c r="E509" s="2">
        <v>131.37</v>
      </c>
      <c r="F509" s="2">
        <v>2.262</v>
      </c>
      <c r="G509" s="2">
        <v>2.7143999999999999</v>
      </c>
      <c r="H509" s="2">
        <v>23.6553</v>
      </c>
      <c r="I509" s="2">
        <v>218.62</v>
      </c>
    </row>
    <row r="510" spans="1:9" ht="32" x14ac:dyDescent="0.2">
      <c r="A510" s="2" t="s">
        <v>573</v>
      </c>
      <c r="B510" s="2" t="s">
        <v>577</v>
      </c>
      <c r="C510" s="2">
        <v>56205011</v>
      </c>
      <c r="D510" s="2">
        <v>81</v>
      </c>
      <c r="E510" s="2">
        <v>98.820000000000007</v>
      </c>
      <c r="F510" s="2">
        <v>2.2113</v>
      </c>
      <c r="G510" s="2">
        <v>0.77760000000000007</v>
      </c>
      <c r="H510" s="2">
        <v>20.6145</v>
      </c>
      <c r="I510" s="2">
        <v>195.68</v>
      </c>
    </row>
    <row r="511" spans="1:9" ht="32" x14ac:dyDescent="0.2">
      <c r="A511" s="2" t="s">
        <v>573</v>
      </c>
      <c r="B511" s="2" t="s">
        <v>578</v>
      </c>
      <c r="C511" s="2">
        <v>56205012</v>
      </c>
      <c r="D511" s="2">
        <v>431</v>
      </c>
      <c r="E511" s="2">
        <v>603.4</v>
      </c>
      <c r="F511" s="2">
        <v>11.464600000000001</v>
      </c>
      <c r="G511" s="2">
        <v>14.0937</v>
      </c>
      <c r="H511" s="2">
        <v>107.14660000000001</v>
      </c>
      <c r="I511" s="2">
        <v>600.22</v>
      </c>
    </row>
    <row r="512" spans="1:9" ht="16" x14ac:dyDescent="0.2">
      <c r="A512" s="2" t="s">
        <v>573</v>
      </c>
      <c r="B512" s="2" t="s">
        <v>722</v>
      </c>
      <c r="C512" s="2">
        <v>56205011</v>
      </c>
      <c r="D512" s="2">
        <v>195</v>
      </c>
      <c r="E512" s="2">
        <v>237.89</v>
      </c>
      <c r="F512" s="2">
        <v>5.3235000000000001</v>
      </c>
      <c r="G512" s="2">
        <v>1.8718999999999999</v>
      </c>
      <c r="H512" s="2">
        <v>49.627299999999998</v>
      </c>
      <c r="I512" s="2">
        <v>210.78</v>
      </c>
    </row>
    <row r="513" spans="1:10" ht="16" x14ac:dyDescent="0.2">
      <c r="A513" s="2" t="s">
        <v>573</v>
      </c>
      <c r="B513" s="2" t="s">
        <v>723</v>
      </c>
      <c r="C513" s="2">
        <v>56205011</v>
      </c>
      <c r="D513" s="2">
        <v>176</v>
      </c>
      <c r="E513" s="2">
        <v>214.71</v>
      </c>
      <c r="F513" s="2">
        <v>4.8047000000000004</v>
      </c>
      <c r="G513" s="2">
        <v>1.6895</v>
      </c>
      <c r="H513" s="2">
        <v>44.791200000000003</v>
      </c>
      <c r="I513" s="2">
        <v>91.17</v>
      </c>
    </row>
    <row r="514" spans="1:10" ht="16" x14ac:dyDescent="0.2">
      <c r="A514" s="2" t="s">
        <v>573</v>
      </c>
      <c r="B514" s="2" t="s">
        <v>724</v>
      </c>
      <c r="C514" s="2">
        <v>56205011</v>
      </c>
      <c r="D514" s="2">
        <v>335</v>
      </c>
      <c r="E514" s="2">
        <v>334.99</v>
      </c>
      <c r="F514" s="2">
        <v>7.4962999999999997</v>
      </c>
      <c r="G514" s="2">
        <v>2.6360000000000001</v>
      </c>
      <c r="H514" s="2">
        <v>69.883099999999999</v>
      </c>
      <c r="I514" s="2">
        <v>446.29</v>
      </c>
    </row>
    <row r="515" spans="1:10" ht="16" x14ac:dyDescent="0.2">
      <c r="A515" s="2" t="s">
        <v>579</v>
      </c>
      <c r="B515" s="2" t="s">
        <v>580</v>
      </c>
      <c r="C515" s="2">
        <v>26137110</v>
      </c>
      <c r="D515" s="2">
        <v>88</v>
      </c>
      <c r="E515" s="2">
        <v>241.12</v>
      </c>
      <c r="F515" s="2">
        <v>22.352</v>
      </c>
      <c r="G515" s="2">
        <v>16.192</v>
      </c>
      <c r="H515" s="2">
        <v>8.8000000000000005E-3</v>
      </c>
      <c r="I515" s="2">
        <v>85.18</v>
      </c>
    </row>
    <row r="516" spans="1:10" ht="16" x14ac:dyDescent="0.2">
      <c r="A516" s="2" t="s">
        <v>579</v>
      </c>
      <c r="B516" s="2" t="s">
        <v>581</v>
      </c>
      <c r="C516" s="2">
        <v>26137110</v>
      </c>
      <c r="D516" s="2">
        <v>51</v>
      </c>
      <c r="E516" s="2">
        <v>139.74</v>
      </c>
      <c r="F516" s="2">
        <v>12.954000000000001</v>
      </c>
      <c r="G516" s="2">
        <v>9.3839999999999986</v>
      </c>
      <c r="H516" s="2">
        <v>5.1000000000000004E-3</v>
      </c>
      <c r="I516" s="2">
        <v>49.21</v>
      </c>
    </row>
    <row r="517" spans="1:10" ht="16" x14ac:dyDescent="0.2">
      <c r="A517" s="2" t="s">
        <v>579</v>
      </c>
      <c r="B517" s="2" t="s">
        <v>582</v>
      </c>
      <c r="C517" s="2">
        <v>26137110</v>
      </c>
      <c r="D517" s="2">
        <v>226</v>
      </c>
      <c r="E517" s="2">
        <v>619.2399999999999</v>
      </c>
      <c r="F517" s="2">
        <v>57.403999999999989</v>
      </c>
      <c r="G517" s="2">
        <v>41.584000000000003</v>
      </c>
      <c r="H517" s="2">
        <v>2.2599999999999999E-2</v>
      </c>
      <c r="I517" s="2">
        <v>211.66</v>
      </c>
    </row>
    <row r="518" spans="1:10" ht="16" x14ac:dyDescent="0.2">
      <c r="A518" s="2" t="s">
        <v>579</v>
      </c>
      <c r="B518" s="2" t="s">
        <v>583</v>
      </c>
      <c r="C518" s="2">
        <v>26137110</v>
      </c>
      <c r="D518" s="2">
        <v>163</v>
      </c>
      <c r="E518" s="2">
        <v>446.61999999999989</v>
      </c>
      <c r="F518" s="2">
        <v>41.401999999999987</v>
      </c>
      <c r="G518" s="2">
        <v>29.992000000000001</v>
      </c>
      <c r="H518" s="2">
        <v>1.6299999999999999E-2</v>
      </c>
      <c r="I518" s="2">
        <v>162.19</v>
      </c>
    </row>
    <row r="519" spans="1:10" ht="16" x14ac:dyDescent="0.2">
      <c r="A519" s="2" t="s">
        <v>579</v>
      </c>
      <c r="B519" s="2" t="s">
        <v>584</v>
      </c>
      <c r="C519" s="2">
        <v>26137123</v>
      </c>
      <c r="D519" s="2">
        <v>165</v>
      </c>
      <c r="E519" s="2">
        <v>427.35</v>
      </c>
      <c r="F519" s="2">
        <v>42.768000000000001</v>
      </c>
      <c r="G519" s="2">
        <v>27.192</v>
      </c>
      <c r="H519" s="2">
        <v>0</v>
      </c>
      <c r="I519" s="2">
        <v>147.88999999999999</v>
      </c>
    </row>
    <row r="520" spans="1:10" ht="16" x14ac:dyDescent="0.2">
      <c r="A520" s="2" t="s">
        <v>579</v>
      </c>
      <c r="B520" s="2" t="s">
        <v>585</v>
      </c>
      <c r="C520" s="2">
        <v>26137123</v>
      </c>
      <c r="D520" s="2">
        <v>201</v>
      </c>
      <c r="E520" s="2">
        <v>520.58999999999992</v>
      </c>
      <c r="F520" s="2">
        <v>52.099200000000003</v>
      </c>
      <c r="G520" s="2">
        <v>33.1248</v>
      </c>
      <c r="H520" s="2">
        <v>0</v>
      </c>
      <c r="I520" s="2">
        <v>183.23</v>
      </c>
    </row>
    <row r="521" spans="1:10" ht="16" x14ac:dyDescent="0.2">
      <c r="A521" s="2" t="s">
        <v>579</v>
      </c>
      <c r="B521" s="2" t="s">
        <v>586</v>
      </c>
      <c r="C521" s="2">
        <v>26137123</v>
      </c>
      <c r="D521" s="2">
        <v>59</v>
      </c>
      <c r="E521" s="2">
        <v>152.81</v>
      </c>
      <c r="F521" s="2">
        <v>15.2928</v>
      </c>
      <c r="G521" s="2">
        <v>9.7232000000000003</v>
      </c>
      <c r="H521" s="2">
        <v>0</v>
      </c>
      <c r="I521" s="2">
        <v>54.05</v>
      </c>
    </row>
    <row r="522" spans="1:10" ht="16" x14ac:dyDescent="0.2">
      <c r="A522" s="2" t="s">
        <v>579</v>
      </c>
      <c r="B522" s="2" t="s">
        <v>587</v>
      </c>
      <c r="C522" s="2">
        <v>26137123</v>
      </c>
      <c r="D522" s="2">
        <v>110</v>
      </c>
      <c r="E522" s="2">
        <v>284.89999999999998</v>
      </c>
      <c r="F522" s="2">
        <v>28.512</v>
      </c>
      <c r="G522" s="2">
        <v>18.128</v>
      </c>
      <c r="H522" s="2">
        <v>0</v>
      </c>
      <c r="I522" s="2">
        <v>100.59</v>
      </c>
    </row>
    <row r="523" spans="1:10" ht="16" x14ac:dyDescent="0.2">
      <c r="A523" s="2" t="s">
        <v>588</v>
      </c>
      <c r="B523" s="2" t="s">
        <v>589</v>
      </c>
      <c r="C523" s="2">
        <v>25220350</v>
      </c>
      <c r="D523" s="2">
        <v>94</v>
      </c>
      <c r="E523" s="2">
        <v>313.02</v>
      </c>
      <c r="F523" s="2">
        <v>12.896800000000001</v>
      </c>
      <c r="G523" s="2">
        <v>27.429200000000002</v>
      </c>
      <c r="H523" s="2">
        <v>2.6789999999999998</v>
      </c>
      <c r="I523" s="2">
        <v>90.15</v>
      </c>
      <c r="J523" s="4"/>
    </row>
    <row r="524" spans="1:10" ht="16" x14ac:dyDescent="0.2">
      <c r="A524" s="2" t="s">
        <v>588</v>
      </c>
      <c r="B524" s="2" t="s">
        <v>590</v>
      </c>
      <c r="C524" s="2">
        <v>25220350</v>
      </c>
      <c r="D524" s="2">
        <v>65</v>
      </c>
      <c r="E524" s="2">
        <v>216.45</v>
      </c>
      <c r="F524" s="2">
        <v>8.918000000000001</v>
      </c>
      <c r="G524" s="2">
        <v>18.966999999999999</v>
      </c>
      <c r="H524" s="2">
        <v>1.8525</v>
      </c>
      <c r="I524" s="2">
        <v>68.430000000000007</v>
      </c>
    </row>
    <row r="525" spans="1:10" ht="16" x14ac:dyDescent="0.2">
      <c r="A525" s="2" t="s">
        <v>588</v>
      </c>
      <c r="B525" s="2" t="s">
        <v>591</v>
      </c>
      <c r="C525" s="2">
        <v>25220350</v>
      </c>
      <c r="D525" s="2">
        <v>68</v>
      </c>
      <c r="E525" s="2">
        <v>226.44</v>
      </c>
      <c r="F525" s="2">
        <v>9.329600000000001</v>
      </c>
      <c r="G525" s="2">
        <v>19.842400000000001</v>
      </c>
      <c r="H525" s="2">
        <v>1.9379999999999999</v>
      </c>
      <c r="I525" s="2">
        <v>64.650000000000006</v>
      </c>
    </row>
    <row r="526" spans="1:10" ht="16" x14ac:dyDescent="0.2">
      <c r="A526" s="2" t="s">
        <v>588</v>
      </c>
      <c r="B526" s="2" t="s">
        <v>592</v>
      </c>
      <c r="C526" s="2">
        <v>25220350</v>
      </c>
      <c r="D526" s="2">
        <v>14</v>
      </c>
      <c r="E526" s="2">
        <v>46.62</v>
      </c>
      <c r="F526" s="2">
        <v>1.9208000000000001</v>
      </c>
      <c r="G526" s="2">
        <v>4.0852000000000004</v>
      </c>
      <c r="H526" s="2">
        <v>0.39900000000000008</v>
      </c>
      <c r="I526" s="2">
        <v>14.41</v>
      </c>
      <c r="J526" s="4"/>
    </row>
    <row r="527" spans="1:10" ht="16" x14ac:dyDescent="0.2">
      <c r="A527" s="2" t="s">
        <v>588</v>
      </c>
      <c r="B527" s="2" t="s">
        <v>593</v>
      </c>
      <c r="C527" s="2">
        <v>25221830</v>
      </c>
      <c r="D527" s="2">
        <v>23</v>
      </c>
      <c r="E527" s="2">
        <v>44.39</v>
      </c>
      <c r="F527" s="2">
        <v>4.5194999999999999</v>
      </c>
      <c r="G527" s="2">
        <v>2.8151999999999999</v>
      </c>
      <c r="H527" s="2">
        <v>0.25069999999999998</v>
      </c>
      <c r="I527" s="2">
        <v>20.43</v>
      </c>
    </row>
    <row r="528" spans="1:10" ht="16" x14ac:dyDescent="0.2">
      <c r="A528" s="2" t="s">
        <v>594</v>
      </c>
      <c r="B528" s="2" t="s">
        <v>595</v>
      </c>
      <c r="C528" s="2">
        <v>27540350</v>
      </c>
      <c r="D528" s="2">
        <v>156</v>
      </c>
      <c r="E528" s="2">
        <v>336.96</v>
      </c>
      <c r="F528" s="2">
        <v>20.888400000000001</v>
      </c>
      <c r="G528" s="2">
        <v>11.7624</v>
      </c>
      <c r="H528" s="2">
        <v>40.856400000000001</v>
      </c>
      <c r="I528" s="2">
        <v>356.57</v>
      </c>
    </row>
    <row r="529" spans="1:9" ht="16" x14ac:dyDescent="0.2">
      <c r="A529" s="2" t="s">
        <v>594</v>
      </c>
      <c r="B529" s="2" t="s">
        <v>596</v>
      </c>
      <c r="C529" s="2">
        <v>27541000</v>
      </c>
      <c r="D529" s="2">
        <v>115</v>
      </c>
      <c r="E529" s="2">
        <v>253</v>
      </c>
      <c r="F529" s="2">
        <v>17.1465</v>
      </c>
      <c r="G529" s="2">
        <v>8.6364999999999998</v>
      </c>
      <c r="H529" s="2">
        <v>25.932500000000001</v>
      </c>
      <c r="I529" s="2">
        <v>218.44</v>
      </c>
    </row>
    <row r="530" spans="1:9" ht="16" x14ac:dyDescent="0.2">
      <c r="A530" s="2" t="s">
        <v>594</v>
      </c>
      <c r="B530" s="2" t="s">
        <v>597</v>
      </c>
      <c r="C530" s="2">
        <v>27500050</v>
      </c>
      <c r="D530" s="2">
        <v>50</v>
      </c>
      <c r="E530" s="2">
        <v>146.5</v>
      </c>
      <c r="F530" s="2">
        <v>6.41</v>
      </c>
      <c r="G530" s="2">
        <v>6.0149999999999997</v>
      </c>
      <c r="H530" s="2">
        <v>16.905000000000001</v>
      </c>
      <c r="I530" s="2">
        <v>174.44</v>
      </c>
    </row>
    <row r="531" spans="1:9" ht="16" x14ac:dyDescent="0.2">
      <c r="A531" s="2" t="s">
        <v>594</v>
      </c>
      <c r="B531" s="2" t="s">
        <v>598</v>
      </c>
      <c r="C531" s="2">
        <v>27500050</v>
      </c>
      <c r="D531" s="2">
        <v>53</v>
      </c>
      <c r="E531" s="2">
        <v>155.29</v>
      </c>
      <c r="F531" s="2">
        <v>6.7946000000000009</v>
      </c>
      <c r="G531" s="2">
        <v>6.3758999999999997</v>
      </c>
      <c r="H531" s="2">
        <v>17.9193</v>
      </c>
      <c r="I531" s="2">
        <v>174.78</v>
      </c>
    </row>
    <row r="532" spans="1:9" ht="16" x14ac:dyDescent="0.2">
      <c r="A532" s="2" t="s">
        <v>594</v>
      </c>
      <c r="B532" s="2" t="s">
        <v>599</v>
      </c>
      <c r="C532" s="11">
        <v>27514010</v>
      </c>
      <c r="D532" s="12">
        <v>176</v>
      </c>
      <c r="E532" s="2">
        <v>438.24</v>
      </c>
      <c r="F532" s="2">
        <v>31.52</v>
      </c>
      <c r="G532" s="2">
        <v>14.2</v>
      </c>
      <c r="H532" s="2">
        <v>44.79</v>
      </c>
      <c r="I532" s="2">
        <v>301.89</v>
      </c>
    </row>
    <row r="533" spans="1:9" ht="16" x14ac:dyDescent="0.2">
      <c r="A533" s="2" t="s">
        <v>594</v>
      </c>
      <c r="B533" s="2" t="s">
        <v>600</v>
      </c>
      <c r="C533" s="2">
        <v>27500050</v>
      </c>
      <c r="D533" s="2">
        <v>152</v>
      </c>
      <c r="E533" s="2">
        <v>445.36</v>
      </c>
      <c r="F533" s="2">
        <v>19.4864</v>
      </c>
      <c r="G533" s="2">
        <v>18.285599999999999</v>
      </c>
      <c r="H533" s="2">
        <v>51.391199999999998</v>
      </c>
      <c r="I533" s="2">
        <v>595.88</v>
      </c>
    </row>
    <row r="534" spans="1:9" ht="16" x14ac:dyDescent="0.2">
      <c r="A534" s="2" t="s">
        <v>594</v>
      </c>
      <c r="B534" s="2" t="s">
        <v>601</v>
      </c>
      <c r="C534" s="2">
        <v>27500050</v>
      </c>
      <c r="D534" s="2">
        <v>137</v>
      </c>
      <c r="E534" s="2">
        <v>401.41</v>
      </c>
      <c r="F534" s="2">
        <v>17.563400000000001</v>
      </c>
      <c r="G534" s="2">
        <v>16.481100000000001</v>
      </c>
      <c r="H534" s="2">
        <v>46.319699999999997</v>
      </c>
      <c r="I534" s="2">
        <v>548.20000000000005</v>
      </c>
    </row>
    <row r="535" spans="1:9" ht="16" x14ac:dyDescent="0.2">
      <c r="A535" s="2" t="s">
        <v>594</v>
      </c>
      <c r="B535" s="2" t="s">
        <v>602</v>
      </c>
      <c r="C535" s="2">
        <v>27500050</v>
      </c>
      <c r="D535" s="2">
        <v>117</v>
      </c>
      <c r="E535" s="2">
        <v>342.81</v>
      </c>
      <c r="F535" s="2">
        <v>14.9994</v>
      </c>
      <c r="G535" s="2">
        <v>14.075100000000001</v>
      </c>
      <c r="H535" s="2">
        <v>39.557699999999997</v>
      </c>
      <c r="I535" s="2">
        <v>514.38</v>
      </c>
    </row>
    <row r="536" spans="1:9" ht="16" x14ac:dyDescent="0.2">
      <c r="A536" s="2" t="s">
        <v>603</v>
      </c>
      <c r="B536" s="2" t="s">
        <v>604</v>
      </c>
      <c r="C536" s="2">
        <v>26319140</v>
      </c>
      <c r="D536" s="2">
        <v>9</v>
      </c>
      <c r="E536" s="2">
        <v>19.62</v>
      </c>
      <c r="F536" s="2">
        <v>1.1033999999999999</v>
      </c>
      <c r="G536" s="2">
        <v>1.1646000000000001</v>
      </c>
      <c r="H536" s="2">
        <v>1.1169</v>
      </c>
      <c r="I536" s="2">
        <v>13.46</v>
      </c>
    </row>
    <row r="537" spans="1:9" ht="16" x14ac:dyDescent="0.2">
      <c r="A537" s="2" t="s">
        <v>603</v>
      </c>
      <c r="B537" s="2" t="s">
        <v>605</v>
      </c>
      <c r="C537" s="2">
        <v>26319140</v>
      </c>
      <c r="D537" s="2">
        <v>13</v>
      </c>
      <c r="E537" s="2">
        <v>28.34</v>
      </c>
      <c r="F537" s="2">
        <v>1.5938000000000001</v>
      </c>
      <c r="G537" s="2">
        <v>1.6821999999999999</v>
      </c>
      <c r="H537" s="2">
        <v>1.6133</v>
      </c>
      <c r="I537" s="2">
        <v>16.23</v>
      </c>
    </row>
    <row r="538" spans="1:9" ht="16" x14ac:dyDescent="0.2">
      <c r="A538" s="2" t="s">
        <v>603</v>
      </c>
      <c r="B538" s="2" t="s">
        <v>606</v>
      </c>
      <c r="C538" s="2">
        <v>58150510</v>
      </c>
      <c r="D538" s="2">
        <v>3</v>
      </c>
      <c r="E538" s="2">
        <v>4.9800000000000004</v>
      </c>
      <c r="F538" s="2">
        <v>0.20039999999999999</v>
      </c>
      <c r="G538" s="2">
        <v>8.9099999999999999E-2</v>
      </c>
      <c r="H538" s="2">
        <v>0.83550000000000002</v>
      </c>
      <c r="I538" s="2">
        <v>2.36</v>
      </c>
    </row>
    <row r="539" spans="1:9" ht="16" x14ac:dyDescent="0.2">
      <c r="A539" s="2" t="s">
        <v>603</v>
      </c>
      <c r="B539" s="2" t="s">
        <v>607</v>
      </c>
      <c r="C539" s="2">
        <v>58150510</v>
      </c>
      <c r="D539" s="2">
        <v>3</v>
      </c>
      <c r="E539" s="2">
        <v>4.9800000000000004</v>
      </c>
      <c r="F539" s="2">
        <v>0.20039999999999999</v>
      </c>
      <c r="G539" s="2">
        <v>8.9099999999999999E-2</v>
      </c>
      <c r="H539" s="2">
        <v>0.83550000000000002</v>
      </c>
      <c r="I539" s="2">
        <v>2.76</v>
      </c>
    </row>
    <row r="540" spans="1:9" ht="16" x14ac:dyDescent="0.2">
      <c r="A540" s="2" t="s">
        <v>603</v>
      </c>
      <c r="B540" s="2" t="s">
        <v>608</v>
      </c>
      <c r="C540" s="11">
        <v>26319140</v>
      </c>
      <c r="D540" s="12">
        <v>165</v>
      </c>
      <c r="E540" s="2">
        <v>359.7</v>
      </c>
      <c r="F540" s="2">
        <v>20.29</v>
      </c>
      <c r="G540" s="2">
        <v>21.35</v>
      </c>
      <c r="H540" s="2">
        <v>20.47</v>
      </c>
      <c r="I540" s="2">
        <v>415.77</v>
      </c>
    </row>
    <row r="541" spans="1:9" ht="16" x14ac:dyDescent="0.2">
      <c r="A541" s="2" t="s">
        <v>603</v>
      </c>
      <c r="B541" s="2" t="s">
        <v>609</v>
      </c>
      <c r="C541" s="2">
        <v>27150110</v>
      </c>
      <c r="D541" s="2">
        <v>8</v>
      </c>
      <c r="E541" s="2">
        <v>7.92</v>
      </c>
      <c r="F541" s="2">
        <v>1.0591999999999999</v>
      </c>
      <c r="G541" s="2">
        <v>9.7600000000000006E-2</v>
      </c>
      <c r="H541" s="2">
        <v>0.63360000000000005</v>
      </c>
      <c r="I541" s="2">
        <v>10.93</v>
      </c>
    </row>
    <row r="542" spans="1:9" ht="16" x14ac:dyDescent="0.2">
      <c r="A542" s="2" t="s">
        <v>610</v>
      </c>
      <c r="B542" s="2" t="s">
        <v>611</v>
      </c>
      <c r="C542" s="2">
        <v>74601010</v>
      </c>
      <c r="D542" s="2">
        <v>252</v>
      </c>
      <c r="E542" s="2">
        <v>148.68</v>
      </c>
      <c r="F542" s="2">
        <v>6.048</v>
      </c>
      <c r="G542" s="2">
        <v>3.2507999999999999</v>
      </c>
      <c r="H542" s="2">
        <v>25.275600000000001</v>
      </c>
      <c r="I542" s="2">
        <v>237.35</v>
      </c>
    </row>
    <row r="543" spans="1:9" ht="16" x14ac:dyDescent="0.2">
      <c r="A543" s="2" t="s">
        <v>610</v>
      </c>
      <c r="B543" s="2" t="s">
        <v>612</v>
      </c>
      <c r="C543" s="2">
        <v>75607060</v>
      </c>
      <c r="D543" s="2">
        <v>356</v>
      </c>
      <c r="E543" s="2">
        <v>234.96</v>
      </c>
      <c r="F543" s="2">
        <v>8.3303999999999991</v>
      </c>
      <c r="G543" s="2">
        <v>13.2432</v>
      </c>
      <c r="H543" s="2">
        <v>20.683599999999998</v>
      </c>
      <c r="I543" s="2">
        <v>378.36</v>
      </c>
    </row>
    <row r="544" spans="1:9" ht="16" x14ac:dyDescent="0.2">
      <c r="A544" s="2" t="s">
        <v>610</v>
      </c>
      <c r="B544" s="2" t="s">
        <v>613</v>
      </c>
      <c r="C544" s="2">
        <v>75607060</v>
      </c>
      <c r="D544" s="2">
        <v>298</v>
      </c>
      <c r="E544" s="2">
        <v>196.68</v>
      </c>
      <c r="F544" s="2">
        <v>6.9731999999999994</v>
      </c>
      <c r="G544" s="2">
        <v>11.085599999999999</v>
      </c>
      <c r="H544" s="2">
        <v>17.313800000000001</v>
      </c>
      <c r="I544" s="2">
        <v>379.05</v>
      </c>
    </row>
    <row r="545" spans="1:10" ht="16" x14ac:dyDescent="0.2">
      <c r="A545" s="2" t="s">
        <v>610</v>
      </c>
      <c r="B545" s="2" t="s">
        <v>614</v>
      </c>
      <c r="C545" s="2">
        <v>28310330</v>
      </c>
      <c r="D545" s="2">
        <v>370</v>
      </c>
      <c r="E545" s="2">
        <v>329.3</v>
      </c>
      <c r="F545" s="2">
        <v>22.754999999999999</v>
      </c>
      <c r="G545" s="2">
        <v>8.3620000000000001</v>
      </c>
      <c r="H545" s="2">
        <v>38.406000000000013</v>
      </c>
      <c r="I545" s="2">
        <v>406.71</v>
      </c>
      <c r="J545" s="4"/>
    </row>
    <row r="546" spans="1:10" ht="16" x14ac:dyDescent="0.2">
      <c r="A546" s="2" t="s">
        <v>615</v>
      </c>
      <c r="B546" s="2" t="s">
        <v>616</v>
      </c>
      <c r="C546" s="2">
        <v>21101170</v>
      </c>
      <c r="D546" s="2">
        <v>414</v>
      </c>
      <c r="E546" s="2">
        <v>1076.4000000000001</v>
      </c>
      <c r="F546" s="2">
        <v>103.5</v>
      </c>
      <c r="G546" s="2">
        <v>73.400000000000006</v>
      </c>
      <c r="H546" s="2">
        <v>0</v>
      </c>
      <c r="I546" s="2">
        <v>145.53</v>
      </c>
    </row>
    <row r="547" spans="1:10" ht="16" x14ac:dyDescent="0.2">
      <c r="A547" s="2" t="s">
        <v>615</v>
      </c>
      <c r="B547" s="2" t="s">
        <v>617</v>
      </c>
      <c r="C547" s="2">
        <v>21105130</v>
      </c>
      <c r="D547" s="2">
        <v>124</v>
      </c>
      <c r="E547" s="2">
        <v>322.39999999999998</v>
      </c>
      <c r="F547" s="2">
        <v>31</v>
      </c>
      <c r="G547" s="2">
        <v>21.98</v>
      </c>
      <c r="H547" s="2">
        <v>0</v>
      </c>
      <c r="I547" s="2">
        <v>114.84</v>
      </c>
    </row>
    <row r="548" spans="1:10" ht="16" x14ac:dyDescent="0.2">
      <c r="A548" s="2" t="s">
        <v>615</v>
      </c>
      <c r="B548" s="2" t="s">
        <v>618</v>
      </c>
      <c r="C548" s="2">
        <v>21105130</v>
      </c>
      <c r="D548" s="2">
        <v>124</v>
      </c>
      <c r="E548" s="2">
        <v>322.39999999999998</v>
      </c>
      <c r="F548" s="2">
        <v>31</v>
      </c>
      <c r="G548" s="2">
        <v>21.98</v>
      </c>
      <c r="H548" s="2">
        <v>0</v>
      </c>
      <c r="I548" s="2">
        <v>116.23</v>
      </c>
    </row>
    <row r="549" spans="1:10" ht="16" x14ac:dyDescent="0.2">
      <c r="A549" s="2" t="s">
        <v>615</v>
      </c>
      <c r="B549" s="2" t="s">
        <v>619</v>
      </c>
      <c r="C549" s="2">
        <v>21101170</v>
      </c>
      <c r="D549" s="2">
        <v>257</v>
      </c>
      <c r="E549" s="2">
        <v>668.19999999999993</v>
      </c>
      <c r="F549" s="2">
        <v>64.25</v>
      </c>
      <c r="G549" s="2">
        <v>45.555322580645161</v>
      </c>
      <c r="H549" s="2">
        <v>0</v>
      </c>
      <c r="I549" s="2">
        <v>277.64999999999998</v>
      </c>
    </row>
    <row r="550" spans="1:10" ht="16" x14ac:dyDescent="0.2">
      <c r="A550" s="2" t="s">
        <v>620</v>
      </c>
      <c r="B550" s="2" t="s">
        <v>621</v>
      </c>
      <c r="C550" s="2">
        <v>21304200</v>
      </c>
      <c r="D550" s="2">
        <v>584</v>
      </c>
      <c r="E550" s="2">
        <v>1477.22</v>
      </c>
      <c r="F550" s="2">
        <v>106.28</v>
      </c>
      <c r="G550" s="2">
        <v>82.34</v>
      </c>
      <c r="H550" s="2">
        <v>70.83</v>
      </c>
      <c r="I550" s="2">
        <v>668.69</v>
      </c>
    </row>
    <row r="551" spans="1:10" ht="16" x14ac:dyDescent="0.2">
      <c r="A551" s="2" t="s">
        <v>620</v>
      </c>
      <c r="B551" s="2" t="s">
        <v>622</v>
      </c>
      <c r="C551" s="2">
        <v>27311410</v>
      </c>
      <c r="D551" s="2">
        <v>375</v>
      </c>
      <c r="E551" s="2">
        <v>296.25</v>
      </c>
      <c r="F551" s="2">
        <v>23.362500000000001</v>
      </c>
      <c r="G551" s="2">
        <v>8.3250000000000011</v>
      </c>
      <c r="H551" s="2">
        <v>32.25</v>
      </c>
      <c r="I551" s="2">
        <v>398.5</v>
      </c>
    </row>
    <row r="552" spans="1:10" ht="16" x14ac:dyDescent="0.2">
      <c r="A552" s="2" t="s">
        <v>620</v>
      </c>
      <c r="B552" s="2" t="s">
        <v>623</v>
      </c>
      <c r="C552" s="2">
        <v>27311310</v>
      </c>
      <c r="D552" s="2">
        <v>299</v>
      </c>
      <c r="E552" s="2">
        <v>269.10000000000002</v>
      </c>
      <c r="F552" s="2">
        <v>15.6676</v>
      </c>
      <c r="G552" s="2">
        <v>11.9002</v>
      </c>
      <c r="H552" s="2">
        <v>24.6675</v>
      </c>
      <c r="I552" s="2">
        <v>407.39</v>
      </c>
    </row>
    <row r="553" spans="1:10" ht="16" x14ac:dyDescent="0.2">
      <c r="A553" s="2" t="s">
        <v>620</v>
      </c>
      <c r="B553" s="2" t="s">
        <v>733</v>
      </c>
      <c r="C553" s="2">
        <v>27311310</v>
      </c>
      <c r="D553" s="2">
        <v>309</v>
      </c>
      <c r="E553" s="2">
        <v>278.10000000000002</v>
      </c>
      <c r="F553" s="2">
        <v>16.191600000000001</v>
      </c>
      <c r="G553" s="2">
        <v>12.2982</v>
      </c>
      <c r="H553" s="2">
        <v>25.4925</v>
      </c>
      <c r="I553" s="2">
        <v>236.83</v>
      </c>
    </row>
    <row r="554" spans="1:10" ht="16" x14ac:dyDescent="0.2">
      <c r="A554" s="2" t="s">
        <v>620</v>
      </c>
      <c r="B554" s="2" t="s">
        <v>624</v>
      </c>
      <c r="C554" s="2">
        <v>27211200</v>
      </c>
      <c r="D554" s="2">
        <v>495</v>
      </c>
      <c r="E554" s="2">
        <f>220*4.95</f>
        <v>1089</v>
      </c>
      <c r="F554" s="2">
        <f>14.57*4.95</f>
        <v>72.121499999999997</v>
      </c>
      <c r="G554" s="2">
        <f>14.85*4.95</f>
        <v>73.507500000000007</v>
      </c>
      <c r="H554" s="2">
        <f>6.53*4.95</f>
        <v>32.323500000000003</v>
      </c>
      <c r="I554" s="2">
        <v>628.26</v>
      </c>
    </row>
    <row r="555" spans="1:10" ht="16" x14ac:dyDescent="0.2">
      <c r="A555" s="2" t="s">
        <v>625</v>
      </c>
      <c r="B555" s="2" t="s">
        <v>626</v>
      </c>
      <c r="C555" s="2">
        <v>63223020</v>
      </c>
      <c r="D555" s="2">
        <v>12</v>
      </c>
      <c r="E555" s="2">
        <v>4.2</v>
      </c>
      <c r="F555" s="2">
        <v>7.6799999999999993E-2</v>
      </c>
      <c r="G555" s="2">
        <v>2.64E-2</v>
      </c>
      <c r="H555" s="2">
        <v>0.91559999999999997</v>
      </c>
      <c r="I555" s="2">
        <v>13.58</v>
      </c>
    </row>
    <row r="556" spans="1:10" ht="16" x14ac:dyDescent="0.2">
      <c r="A556" s="2" t="s">
        <v>625</v>
      </c>
      <c r="B556" s="2" t="s">
        <v>627</v>
      </c>
      <c r="C556" s="2">
        <v>63223020</v>
      </c>
      <c r="D556" s="2">
        <v>34</v>
      </c>
      <c r="E556" s="2">
        <v>11.9</v>
      </c>
      <c r="F556" s="2">
        <v>0.21759999999999999</v>
      </c>
      <c r="G556" s="2">
        <v>7.4800000000000005E-2</v>
      </c>
      <c r="H556" s="2">
        <v>2.5941999999999998</v>
      </c>
      <c r="I556" s="2">
        <v>38.53</v>
      </c>
    </row>
    <row r="557" spans="1:10" ht="16" x14ac:dyDescent="0.2">
      <c r="A557" s="2" t="s">
        <v>625</v>
      </c>
      <c r="B557" s="2" t="s">
        <v>628</v>
      </c>
      <c r="C557" s="2">
        <v>63223020</v>
      </c>
      <c r="D557" s="2">
        <v>41</v>
      </c>
      <c r="E557" s="2">
        <v>14.35</v>
      </c>
      <c r="F557" s="2">
        <v>0.26240000000000002</v>
      </c>
      <c r="G557" s="2">
        <v>9.0199999999999989E-2</v>
      </c>
      <c r="H557" s="2">
        <v>3.1282999999999999</v>
      </c>
      <c r="I557" s="2">
        <v>49.65</v>
      </c>
    </row>
    <row r="558" spans="1:10" ht="16" x14ac:dyDescent="0.2">
      <c r="A558" s="2" t="s">
        <v>625</v>
      </c>
      <c r="B558" s="2" t="s">
        <v>629</v>
      </c>
      <c r="C558" s="2">
        <v>63223020</v>
      </c>
      <c r="D558" s="2">
        <v>50</v>
      </c>
      <c r="E558" s="2">
        <v>17.5</v>
      </c>
      <c r="F558" s="2">
        <v>0.32</v>
      </c>
      <c r="G558" s="2">
        <v>0.11</v>
      </c>
      <c r="H558" s="2">
        <v>3.8149999999999999</v>
      </c>
      <c r="I558" s="2">
        <v>57.72</v>
      </c>
    </row>
    <row r="559" spans="1:10" ht="16" x14ac:dyDescent="0.2">
      <c r="A559" s="2" t="s">
        <v>630</v>
      </c>
      <c r="B559" s="2" t="s">
        <v>631</v>
      </c>
      <c r="C559" s="2">
        <v>73405010</v>
      </c>
      <c r="D559" s="2">
        <v>201</v>
      </c>
      <c r="E559" s="2">
        <v>152.76</v>
      </c>
      <c r="F559" s="2">
        <v>2.7336</v>
      </c>
      <c r="G559" s="2">
        <v>0.28139999999999998</v>
      </c>
      <c r="H559" s="2">
        <v>35.476499999999987</v>
      </c>
      <c r="I559" s="2">
        <v>195.05</v>
      </c>
    </row>
    <row r="560" spans="1:10" ht="16" x14ac:dyDescent="0.2">
      <c r="A560" s="2" t="s">
        <v>630</v>
      </c>
      <c r="B560" s="2" t="s">
        <v>632</v>
      </c>
      <c r="C560" s="2">
        <v>73405010</v>
      </c>
      <c r="D560" s="2">
        <v>234</v>
      </c>
      <c r="E560" s="2">
        <v>177.84</v>
      </c>
      <c r="F560" s="2">
        <v>3.1823999999999999</v>
      </c>
      <c r="G560" s="2">
        <v>0.3276</v>
      </c>
      <c r="H560" s="2">
        <v>41.300999999999988</v>
      </c>
      <c r="I560" s="2">
        <v>217.15</v>
      </c>
    </row>
    <row r="561" spans="1:10" ht="16" x14ac:dyDescent="0.2">
      <c r="A561" s="2" t="s">
        <v>630</v>
      </c>
      <c r="B561" s="2" t="s">
        <v>633</v>
      </c>
      <c r="C561" s="2">
        <v>73405010</v>
      </c>
      <c r="D561" s="2">
        <v>278</v>
      </c>
      <c r="E561" s="2">
        <v>211.28</v>
      </c>
      <c r="F561" s="2">
        <v>3.7808000000000002</v>
      </c>
      <c r="G561" s="2">
        <v>0.38919999999999999</v>
      </c>
      <c r="H561" s="2">
        <v>49.066999999999993</v>
      </c>
      <c r="I561" s="2">
        <v>259.31</v>
      </c>
    </row>
    <row r="562" spans="1:10" ht="16" x14ac:dyDescent="0.2">
      <c r="A562" s="2" t="s">
        <v>630</v>
      </c>
      <c r="B562" s="2" t="s">
        <v>634</v>
      </c>
      <c r="C562" s="2">
        <v>73409000</v>
      </c>
      <c r="D562" s="2">
        <v>260</v>
      </c>
      <c r="E562" s="2">
        <v>244.4</v>
      </c>
      <c r="F562" s="2">
        <v>4.3680000000000003</v>
      </c>
      <c r="G562" s="2">
        <v>6.1360000000000001</v>
      </c>
      <c r="H562" s="2">
        <v>44.095999999999997</v>
      </c>
      <c r="I562" s="2">
        <v>302.57</v>
      </c>
    </row>
    <row r="563" spans="1:10" ht="16" x14ac:dyDescent="0.2">
      <c r="A563" s="2" t="s">
        <v>630</v>
      </c>
      <c r="B563" s="2" t="s">
        <v>635</v>
      </c>
      <c r="C563" s="2">
        <v>73409000</v>
      </c>
      <c r="D563" s="2">
        <v>290</v>
      </c>
      <c r="E563" s="2">
        <v>272.60000000000002</v>
      </c>
      <c r="F563" s="2">
        <v>4.8719999999999999</v>
      </c>
      <c r="G563" s="2">
        <v>6.8439999999999994</v>
      </c>
      <c r="H563" s="2">
        <v>49.183999999999997</v>
      </c>
      <c r="I563" s="2">
        <v>335.49</v>
      </c>
    </row>
    <row r="564" spans="1:10" ht="16" x14ac:dyDescent="0.2">
      <c r="A564" s="2" t="s">
        <v>636</v>
      </c>
      <c r="B564" s="2" t="s">
        <v>637</v>
      </c>
      <c r="C564" s="2">
        <v>58151180</v>
      </c>
      <c r="D564" s="2">
        <v>37</v>
      </c>
      <c r="E564" s="2">
        <v>34.78</v>
      </c>
      <c r="F564" s="2">
        <v>1.0804</v>
      </c>
      <c r="G564" s="2">
        <v>0.24790000000000001</v>
      </c>
      <c r="H564" s="2">
        <v>6.8117000000000001</v>
      </c>
      <c r="I564" s="2">
        <v>42.87</v>
      </c>
    </row>
    <row r="565" spans="1:10" ht="16" x14ac:dyDescent="0.2">
      <c r="A565" s="2" t="s">
        <v>636</v>
      </c>
      <c r="B565" s="2" t="s">
        <v>638</v>
      </c>
      <c r="C565" s="2">
        <v>58151180</v>
      </c>
      <c r="D565" s="2">
        <v>24</v>
      </c>
      <c r="E565" s="2">
        <v>22.56</v>
      </c>
      <c r="F565" s="2">
        <v>0.70079999999999998</v>
      </c>
      <c r="G565" s="2">
        <v>0.1608</v>
      </c>
      <c r="H565" s="2">
        <v>4.4184000000000001</v>
      </c>
      <c r="I565" s="2">
        <v>28</v>
      </c>
    </row>
    <row r="566" spans="1:10" ht="16" x14ac:dyDescent="0.2">
      <c r="A566" s="2" t="s">
        <v>636</v>
      </c>
      <c r="B566" s="2" t="s">
        <v>639</v>
      </c>
      <c r="C566" s="2">
        <v>58151200</v>
      </c>
      <c r="D566" s="2">
        <v>26</v>
      </c>
      <c r="E566" s="2">
        <v>26.78</v>
      </c>
      <c r="F566" s="2">
        <v>1.7887999999999999</v>
      </c>
      <c r="G566" s="2">
        <v>0.33279999999999998</v>
      </c>
      <c r="H566" s="2">
        <v>3.9780000000000002</v>
      </c>
      <c r="I566" s="2">
        <v>30.66</v>
      </c>
    </row>
    <row r="567" spans="1:10" ht="16" x14ac:dyDescent="0.2">
      <c r="A567" s="2" t="s">
        <v>636</v>
      </c>
      <c r="B567" s="2" t="s">
        <v>741</v>
      </c>
      <c r="C567" s="2">
        <v>58151170</v>
      </c>
      <c r="D567" s="2">
        <v>26</v>
      </c>
      <c r="E567" s="2">
        <v>24.18</v>
      </c>
      <c r="F567" s="2">
        <v>0.47060000000000002</v>
      </c>
      <c r="G567" s="2">
        <v>0.38219999999999998</v>
      </c>
      <c r="H567" s="2">
        <v>4.6045999999999996</v>
      </c>
      <c r="I567" s="2">
        <v>28.7</v>
      </c>
      <c r="J567" s="4"/>
    </row>
    <row r="568" spans="1:10" ht="16" x14ac:dyDescent="0.2">
      <c r="A568" s="2" t="s">
        <v>636</v>
      </c>
      <c r="B568" s="2" t="s">
        <v>742</v>
      </c>
      <c r="C568" s="2">
        <v>58151180</v>
      </c>
      <c r="D568" s="2">
        <v>30</v>
      </c>
      <c r="E568" s="2">
        <v>28.2</v>
      </c>
      <c r="F568" s="2">
        <v>0.876</v>
      </c>
      <c r="G568" s="2">
        <v>0.20100000000000001</v>
      </c>
      <c r="H568" s="2">
        <v>5.5229999999999997</v>
      </c>
      <c r="I568" s="2">
        <v>33.08</v>
      </c>
      <c r="J568" s="4"/>
    </row>
    <row r="569" spans="1:10" ht="16" x14ac:dyDescent="0.2">
      <c r="A569" s="2" t="s">
        <v>636</v>
      </c>
      <c r="B569" s="2" t="s">
        <v>743</v>
      </c>
      <c r="C569" s="2">
        <v>58151190</v>
      </c>
      <c r="D569" s="2">
        <v>27</v>
      </c>
      <c r="E569" s="2">
        <v>31.32</v>
      </c>
      <c r="F569" s="2">
        <v>1.6065</v>
      </c>
      <c r="G569" s="2">
        <v>0.80460000000000009</v>
      </c>
      <c r="H569" s="2">
        <v>4.1310000000000002</v>
      </c>
      <c r="I569" s="2">
        <v>28.75</v>
      </c>
      <c r="J569" s="4"/>
    </row>
    <row r="570" spans="1:10" ht="16" x14ac:dyDescent="0.2">
      <c r="A570" s="2" t="s">
        <v>636</v>
      </c>
      <c r="B570" s="2" t="s">
        <v>744</v>
      </c>
      <c r="C570" s="2">
        <v>58151200</v>
      </c>
      <c r="D570" s="2">
        <v>29</v>
      </c>
      <c r="E570" s="2">
        <v>29.87</v>
      </c>
      <c r="F570" s="2">
        <v>1.9952000000000001</v>
      </c>
      <c r="G570" s="2">
        <v>0.37119999999999997</v>
      </c>
      <c r="H570" s="2">
        <v>4.4370000000000003</v>
      </c>
      <c r="I570" s="2">
        <v>32.33</v>
      </c>
      <c r="J570" s="4"/>
    </row>
    <row r="571" spans="1:10" ht="16" x14ac:dyDescent="0.2">
      <c r="A571" s="2" t="s">
        <v>636</v>
      </c>
      <c r="B571" s="2" t="s">
        <v>745</v>
      </c>
      <c r="C571" s="2">
        <v>58151210</v>
      </c>
      <c r="D571" s="2">
        <v>17</v>
      </c>
      <c r="E571" s="2">
        <v>17</v>
      </c>
      <c r="F571" s="2">
        <v>1.1917</v>
      </c>
      <c r="G571" s="2">
        <v>9.3500000000000014E-2</v>
      </c>
      <c r="H571" s="2">
        <v>2.6638999999999999</v>
      </c>
      <c r="I571" s="2">
        <v>22.15</v>
      </c>
      <c r="J571" s="4"/>
    </row>
    <row r="572" spans="1:10" ht="16" x14ac:dyDescent="0.2">
      <c r="A572" s="2" t="s">
        <v>640</v>
      </c>
      <c r="B572" s="2" t="s">
        <v>641</v>
      </c>
      <c r="C572" s="2">
        <v>58102020</v>
      </c>
      <c r="D572" s="2">
        <v>89</v>
      </c>
      <c r="E572" s="2">
        <v>189.57</v>
      </c>
      <c r="F572" s="2">
        <v>9.49</v>
      </c>
      <c r="G572" s="2">
        <v>9.4600000000000009</v>
      </c>
      <c r="H572" s="2">
        <v>9.49</v>
      </c>
      <c r="I572" s="2">
        <v>151.49</v>
      </c>
    </row>
    <row r="573" spans="1:10" ht="16" x14ac:dyDescent="0.2">
      <c r="A573" s="2" t="s">
        <v>640</v>
      </c>
      <c r="B573" s="2" t="s">
        <v>642</v>
      </c>
      <c r="C573" s="2">
        <v>58102050</v>
      </c>
      <c r="D573" s="2">
        <v>97</v>
      </c>
      <c r="E573" s="2">
        <v>205.64</v>
      </c>
      <c r="F573" s="2">
        <v>15.7819</v>
      </c>
      <c r="G573" s="2">
        <v>9.3411000000000008</v>
      </c>
      <c r="H573" s="2">
        <v>14.831300000000001</v>
      </c>
      <c r="I573" s="2">
        <v>140.87</v>
      </c>
    </row>
    <row r="574" spans="1:10" ht="16" x14ac:dyDescent="0.2">
      <c r="A574" s="2" t="s">
        <v>640</v>
      </c>
      <c r="B574" s="2" t="s">
        <v>643</v>
      </c>
      <c r="C574" s="2">
        <v>58102210</v>
      </c>
      <c r="D574" s="2">
        <v>117</v>
      </c>
      <c r="E574" s="2">
        <v>321.75</v>
      </c>
      <c r="F574" s="2">
        <v>13.5954</v>
      </c>
      <c r="G574" s="2">
        <v>17.889299999999999</v>
      </c>
      <c r="H574" s="2">
        <v>26.898299999999999</v>
      </c>
      <c r="I574" s="2">
        <v>136.91</v>
      </c>
    </row>
    <row r="575" spans="1:10" ht="16" x14ac:dyDescent="0.2">
      <c r="A575" s="2" t="s">
        <v>640</v>
      </c>
      <c r="B575" s="2" t="s">
        <v>644</v>
      </c>
      <c r="C575" s="2">
        <v>58102110</v>
      </c>
      <c r="D575" s="2">
        <v>194</v>
      </c>
      <c r="E575" s="2">
        <v>500.52</v>
      </c>
      <c r="F575" s="2">
        <v>32.475599999999993</v>
      </c>
      <c r="G575" s="2">
        <v>23.861999999999998</v>
      </c>
      <c r="H575" s="2">
        <v>36.5884</v>
      </c>
      <c r="I575" s="2">
        <v>222.05</v>
      </c>
    </row>
    <row r="576" spans="1:10" ht="16" x14ac:dyDescent="0.2">
      <c r="A576" s="2" t="s">
        <v>645</v>
      </c>
      <c r="B576" s="2" t="s">
        <v>646</v>
      </c>
      <c r="C576" s="2">
        <v>41420010</v>
      </c>
      <c r="D576" s="2">
        <v>24</v>
      </c>
      <c r="E576" s="2">
        <v>14.64</v>
      </c>
      <c r="F576" s="2">
        <v>1.7208000000000001</v>
      </c>
      <c r="G576" s="2">
        <v>0.88559999999999994</v>
      </c>
      <c r="H576" s="2">
        <v>0.28320000000000001</v>
      </c>
      <c r="I576" s="2">
        <v>24.47</v>
      </c>
    </row>
    <row r="577" spans="1:10" ht="16" x14ac:dyDescent="0.2">
      <c r="A577" s="2" t="s">
        <v>645</v>
      </c>
      <c r="B577" s="2" t="s">
        <v>647</v>
      </c>
      <c r="C577" s="2">
        <v>41420010</v>
      </c>
      <c r="D577" s="2">
        <v>15</v>
      </c>
      <c r="E577" s="2">
        <v>9.15</v>
      </c>
      <c r="F577" s="2">
        <v>1.0754999999999999</v>
      </c>
      <c r="G577" s="2">
        <v>0.55349999999999999</v>
      </c>
      <c r="H577" s="2">
        <v>0.17699999999999999</v>
      </c>
      <c r="I577" s="2">
        <v>15.84</v>
      </c>
    </row>
    <row r="578" spans="1:10" ht="16" x14ac:dyDescent="0.2">
      <c r="A578" s="2" t="s">
        <v>645</v>
      </c>
      <c r="B578" s="2" t="s">
        <v>648</v>
      </c>
      <c r="C578" s="2">
        <v>41420010</v>
      </c>
      <c r="D578" s="2">
        <v>19</v>
      </c>
      <c r="E578" s="2">
        <v>11.59</v>
      </c>
      <c r="F578" s="2">
        <v>1.3623000000000001</v>
      </c>
      <c r="G578" s="2">
        <v>0.70109999999999995</v>
      </c>
      <c r="H578" s="2">
        <v>0.22420000000000001</v>
      </c>
      <c r="I578" s="2">
        <v>20.48</v>
      </c>
    </row>
    <row r="579" spans="1:10" ht="16" x14ac:dyDescent="0.2">
      <c r="A579" s="2" t="s">
        <v>645</v>
      </c>
      <c r="B579" s="2" t="s">
        <v>649</v>
      </c>
      <c r="C579" s="2">
        <v>41420010</v>
      </c>
      <c r="D579" s="2">
        <v>7</v>
      </c>
      <c r="E579" s="2">
        <v>4.2699999999999996</v>
      </c>
      <c r="F579" s="2">
        <v>0.50190000000000001</v>
      </c>
      <c r="G579" s="2">
        <v>0.25829999999999997</v>
      </c>
      <c r="H579" s="2">
        <v>8.2600000000000007E-2</v>
      </c>
      <c r="I579" s="2">
        <v>8.92</v>
      </c>
    </row>
    <row r="580" spans="1:10" ht="16" x14ac:dyDescent="0.2">
      <c r="A580" s="2" t="s">
        <v>645</v>
      </c>
      <c r="B580" s="2" t="s">
        <v>650</v>
      </c>
      <c r="C580" s="2">
        <v>41420010</v>
      </c>
      <c r="D580" s="2">
        <v>13</v>
      </c>
      <c r="E580" s="2">
        <v>7.9300000000000006</v>
      </c>
      <c r="F580" s="2">
        <v>0.93210000000000004</v>
      </c>
      <c r="G580" s="2">
        <v>0.47970000000000002</v>
      </c>
      <c r="H580" s="2">
        <v>0.15340000000000001</v>
      </c>
      <c r="I580" s="2">
        <v>14.67</v>
      </c>
    </row>
    <row r="581" spans="1:10" ht="16" x14ac:dyDescent="0.2">
      <c r="A581" s="2" t="s">
        <v>651</v>
      </c>
      <c r="B581" s="2" t="s">
        <v>749</v>
      </c>
      <c r="C581" s="2">
        <v>74101000</v>
      </c>
      <c r="D581" s="2">
        <v>145</v>
      </c>
      <c r="E581" s="2">
        <v>29</v>
      </c>
      <c r="F581" s="2">
        <v>1.1890000000000001</v>
      </c>
      <c r="G581" s="2">
        <v>0.44950000000000001</v>
      </c>
      <c r="H581" s="2">
        <v>5.8579999999999997</v>
      </c>
      <c r="I581" s="2">
        <v>247.16</v>
      </c>
      <c r="J581" s="4"/>
    </row>
    <row r="582" spans="1:10" ht="16" x14ac:dyDescent="0.2">
      <c r="A582" s="2" t="s">
        <v>651</v>
      </c>
      <c r="B582" s="2" t="s">
        <v>652</v>
      </c>
      <c r="C582" s="2">
        <v>74101000</v>
      </c>
      <c r="D582" s="2">
        <v>332</v>
      </c>
      <c r="E582" s="2">
        <v>66.399999999999991</v>
      </c>
      <c r="F582" s="2">
        <v>2.722399999999999</v>
      </c>
      <c r="G582" s="2">
        <v>1.0291999999999999</v>
      </c>
      <c r="H582" s="2">
        <v>13.412800000000001</v>
      </c>
      <c r="I582" s="2">
        <v>283.3</v>
      </c>
    </row>
    <row r="583" spans="1:10" ht="16" x14ac:dyDescent="0.2">
      <c r="A583" s="2" t="s">
        <v>651</v>
      </c>
      <c r="B583" s="2" t="s">
        <v>653</v>
      </c>
      <c r="C583" s="2">
        <v>74101000</v>
      </c>
      <c r="D583" s="2">
        <v>95</v>
      </c>
      <c r="E583" s="2">
        <v>19</v>
      </c>
      <c r="F583" s="2">
        <v>0.77899999999999991</v>
      </c>
      <c r="G583" s="2">
        <v>0.29449999999999998</v>
      </c>
      <c r="H583" s="2">
        <v>3.8380000000000001</v>
      </c>
      <c r="I583" s="2">
        <v>87.96</v>
      </c>
    </row>
    <row r="584" spans="1:10" ht="16" x14ac:dyDescent="0.2">
      <c r="A584" s="2" t="s">
        <v>651</v>
      </c>
      <c r="B584" s="2" t="s">
        <v>654</v>
      </c>
      <c r="C584" s="2">
        <v>74101000</v>
      </c>
      <c r="D584" s="2">
        <v>103</v>
      </c>
      <c r="E584" s="2">
        <v>20.6</v>
      </c>
      <c r="F584" s="2">
        <v>0.84460000000000002</v>
      </c>
      <c r="G584" s="2">
        <v>0.31929999999999997</v>
      </c>
      <c r="H584" s="2">
        <v>4.1612</v>
      </c>
      <c r="I584" s="2">
        <v>92.29</v>
      </c>
    </row>
    <row r="585" spans="1:10" ht="16" x14ac:dyDescent="0.2">
      <c r="A585" s="2" t="s">
        <v>651</v>
      </c>
      <c r="B585" s="2" t="s">
        <v>655</v>
      </c>
      <c r="C585" s="2">
        <v>74101000</v>
      </c>
      <c r="D585" s="2">
        <v>81</v>
      </c>
      <c r="E585" s="2">
        <v>16.2</v>
      </c>
      <c r="F585" s="2">
        <v>0.66420000000000001</v>
      </c>
      <c r="G585" s="2">
        <v>0.25109999999999999</v>
      </c>
      <c r="H585" s="2">
        <v>3.2724000000000002</v>
      </c>
      <c r="I585" s="2">
        <v>74.23</v>
      </c>
    </row>
    <row r="586" spans="1:10" ht="16" x14ac:dyDescent="0.2">
      <c r="A586" s="2" t="s">
        <v>651</v>
      </c>
      <c r="B586" s="2" t="s">
        <v>656</v>
      </c>
      <c r="C586" s="2">
        <v>74101000</v>
      </c>
      <c r="D586" s="2">
        <v>80</v>
      </c>
      <c r="E586" s="2">
        <v>16</v>
      </c>
      <c r="F586" s="2">
        <v>0.65600000000000003</v>
      </c>
      <c r="G586" s="2">
        <v>0.248</v>
      </c>
      <c r="H586" s="2">
        <v>3.2320000000000002</v>
      </c>
      <c r="I586" s="2">
        <v>69.349999999999994</v>
      </c>
    </row>
    <row r="587" spans="1:10" ht="16" x14ac:dyDescent="0.2">
      <c r="A587" s="2" t="s">
        <v>657</v>
      </c>
      <c r="B587" s="2" t="s">
        <v>658</v>
      </c>
      <c r="C587" s="2">
        <v>74101000</v>
      </c>
      <c r="D587" s="2">
        <v>70</v>
      </c>
      <c r="E587" s="2">
        <v>14</v>
      </c>
      <c r="F587" s="2">
        <v>0.57399999999999995</v>
      </c>
      <c r="G587" s="2">
        <v>0.217</v>
      </c>
      <c r="H587" s="2">
        <v>2.8279999999999998</v>
      </c>
      <c r="I587" s="2">
        <v>66.72</v>
      </c>
    </row>
    <row r="588" spans="1:10" ht="16" x14ac:dyDescent="0.2">
      <c r="A588" s="2" t="s">
        <v>657</v>
      </c>
      <c r="B588" s="2" t="s">
        <v>659</v>
      </c>
      <c r="C588" s="2">
        <v>74101000</v>
      </c>
      <c r="D588" s="2">
        <v>33</v>
      </c>
      <c r="E588" s="2">
        <v>6.6000000000000014</v>
      </c>
      <c r="F588" s="2">
        <v>0.27060000000000001</v>
      </c>
      <c r="G588" s="2">
        <v>0.1023</v>
      </c>
      <c r="H588" s="2">
        <v>1.3331999999999999</v>
      </c>
      <c r="I588" s="2">
        <v>36.049999999999997</v>
      </c>
    </row>
    <row r="589" spans="1:10" ht="16" x14ac:dyDescent="0.2">
      <c r="A589" s="2" t="s">
        <v>657</v>
      </c>
      <c r="B589" s="2" t="s">
        <v>660</v>
      </c>
      <c r="C589" s="2">
        <v>74101000</v>
      </c>
      <c r="D589" s="2">
        <v>20</v>
      </c>
      <c r="E589" s="2">
        <v>4</v>
      </c>
      <c r="F589" s="2">
        <v>0.16400000000000001</v>
      </c>
      <c r="G589" s="2">
        <v>6.2E-2</v>
      </c>
      <c r="H589" s="2">
        <v>0.80800000000000005</v>
      </c>
      <c r="I589" s="2">
        <v>18.5</v>
      </c>
    </row>
    <row r="590" spans="1:10" ht="16" x14ac:dyDescent="0.2">
      <c r="A590" s="2" t="s">
        <v>657</v>
      </c>
      <c r="B590" s="2" t="s">
        <v>661</v>
      </c>
      <c r="C590" s="2">
        <v>74101000</v>
      </c>
      <c r="D590" s="2">
        <v>14</v>
      </c>
      <c r="E590" s="2">
        <v>2.8</v>
      </c>
      <c r="F590" s="2">
        <v>0.1148</v>
      </c>
      <c r="G590" s="2">
        <v>4.3400000000000001E-2</v>
      </c>
      <c r="H590" s="2">
        <v>0.5656000000000001</v>
      </c>
      <c r="I590" s="2">
        <v>13.86</v>
      </c>
    </row>
    <row r="591" spans="1:10" ht="16" x14ac:dyDescent="0.2">
      <c r="A591" s="2" t="s">
        <v>657</v>
      </c>
      <c r="B591" s="2" t="s">
        <v>662</v>
      </c>
      <c r="C591" s="2">
        <v>74101000</v>
      </c>
      <c r="D591" s="2">
        <v>6</v>
      </c>
      <c r="E591" s="2">
        <v>1.2</v>
      </c>
      <c r="F591" s="2">
        <v>4.9199999999999987E-2</v>
      </c>
      <c r="G591" s="2">
        <v>1.8599999999999998E-2</v>
      </c>
      <c r="H591" s="2">
        <v>0.2424</v>
      </c>
      <c r="I591" s="2">
        <v>5.66</v>
      </c>
    </row>
    <row r="592" spans="1:10" ht="16" x14ac:dyDescent="0.2">
      <c r="A592" s="2" t="s">
        <v>663</v>
      </c>
      <c r="B592" s="2" t="s">
        <v>664</v>
      </c>
      <c r="C592" s="2">
        <v>52215000</v>
      </c>
      <c r="D592" s="2">
        <v>44</v>
      </c>
      <c r="E592" s="2">
        <v>115.28</v>
      </c>
      <c r="F592" s="2">
        <v>3.0579999999999998</v>
      </c>
      <c r="G592" s="2">
        <v>2.3847999999999998</v>
      </c>
      <c r="H592" s="2">
        <v>20.6844</v>
      </c>
      <c r="I592" s="2">
        <v>88.74</v>
      </c>
    </row>
    <row r="593" spans="1:10" ht="16" x14ac:dyDescent="0.2">
      <c r="A593" s="2" t="s">
        <v>663</v>
      </c>
      <c r="B593" s="2" t="s">
        <v>665</v>
      </c>
      <c r="C593" s="2">
        <v>52215260</v>
      </c>
      <c r="D593" s="2">
        <v>37</v>
      </c>
      <c r="E593" s="2">
        <v>114.7</v>
      </c>
      <c r="F593" s="2">
        <v>3.6112000000000002</v>
      </c>
      <c r="G593" s="2">
        <v>3.6112000000000002</v>
      </c>
      <c r="H593" s="2">
        <v>16.979299999999999</v>
      </c>
      <c r="I593" s="2">
        <v>17.25</v>
      </c>
    </row>
    <row r="594" spans="1:10" ht="16" x14ac:dyDescent="0.2">
      <c r="A594" s="2" t="s">
        <v>663</v>
      </c>
      <c r="B594" s="2" t="s">
        <v>666</v>
      </c>
      <c r="C594" s="2">
        <v>52215260</v>
      </c>
      <c r="D594" s="2">
        <v>39</v>
      </c>
      <c r="E594" s="2">
        <v>120.9</v>
      </c>
      <c r="F594" s="2">
        <v>3.8064</v>
      </c>
      <c r="G594" s="2">
        <v>3.8064</v>
      </c>
      <c r="H594" s="2">
        <v>17.897099999999998</v>
      </c>
      <c r="I594" s="2">
        <v>-14.81</v>
      </c>
    </row>
    <row r="595" spans="1:10" ht="16" x14ac:dyDescent="0.2">
      <c r="A595" s="2" t="s">
        <v>663</v>
      </c>
      <c r="B595" s="2" t="s">
        <v>667</v>
      </c>
      <c r="C595" s="2">
        <v>52215200</v>
      </c>
      <c r="D595" s="2">
        <v>40</v>
      </c>
      <c r="E595" s="2">
        <v>122.4</v>
      </c>
      <c r="F595" s="2">
        <v>3.28</v>
      </c>
      <c r="G595" s="2">
        <v>3.1960000000000002</v>
      </c>
      <c r="H595" s="2">
        <v>19.751999999999999</v>
      </c>
      <c r="I595" s="2">
        <v>-5.4</v>
      </c>
    </row>
    <row r="596" spans="1:10" ht="16" x14ac:dyDescent="0.2">
      <c r="A596" s="2" t="s">
        <v>663</v>
      </c>
      <c r="B596" s="2" t="s">
        <v>668</v>
      </c>
      <c r="C596" s="2">
        <v>52215200</v>
      </c>
      <c r="D596" s="2">
        <v>40</v>
      </c>
      <c r="E596" s="2">
        <v>122.4</v>
      </c>
      <c r="F596" s="2">
        <v>3.28</v>
      </c>
      <c r="G596" s="2">
        <v>3.1960000000000002</v>
      </c>
      <c r="H596" s="2">
        <v>19.751999999999999</v>
      </c>
      <c r="I596" s="2">
        <v>101.74</v>
      </c>
    </row>
    <row r="597" spans="1:10" ht="16" x14ac:dyDescent="0.2">
      <c r="A597" s="2" t="s">
        <v>669</v>
      </c>
      <c r="B597" s="2" t="s">
        <v>670</v>
      </c>
      <c r="C597" s="2">
        <v>54401021</v>
      </c>
      <c r="D597" s="2">
        <v>2</v>
      </c>
      <c r="E597" s="2">
        <v>10.7</v>
      </c>
      <c r="F597" s="2">
        <v>0.12239999999999999</v>
      </c>
      <c r="G597" s="2">
        <v>0.66200000000000003</v>
      </c>
      <c r="H597" s="2">
        <v>1.1364000000000001</v>
      </c>
      <c r="I597" s="2">
        <v>3.95</v>
      </c>
    </row>
    <row r="598" spans="1:10" ht="16" x14ac:dyDescent="0.2">
      <c r="A598" s="2" t="s">
        <v>669</v>
      </c>
      <c r="B598" s="2" t="s">
        <v>671</v>
      </c>
      <c r="C598" s="2">
        <v>54401021</v>
      </c>
      <c r="D598" s="2">
        <v>22</v>
      </c>
      <c r="E598" s="2">
        <v>117.7</v>
      </c>
      <c r="F598" s="2">
        <v>1.3464</v>
      </c>
      <c r="G598" s="2">
        <v>7.282</v>
      </c>
      <c r="H598" s="2">
        <v>12.500400000000001</v>
      </c>
      <c r="I598" s="2">
        <v>27.41</v>
      </c>
    </row>
    <row r="599" spans="1:10" ht="16" x14ac:dyDescent="0.2">
      <c r="A599" s="2" t="s">
        <v>669</v>
      </c>
      <c r="B599" s="2" t="s">
        <v>672</v>
      </c>
      <c r="C599" s="2">
        <v>54401085</v>
      </c>
      <c r="D599" s="2">
        <v>2</v>
      </c>
      <c r="E599" s="2">
        <v>10.38</v>
      </c>
      <c r="F599" s="2">
        <v>0.1472</v>
      </c>
      <c r="G599" s="2">
        <v>0.5484</v>
      </c>
      <c r="H599" s="2">
        <v>1.2161999999999999</v>
      </c>
      <c r="I599" s="2">
        <v>4.51</v>
      </c>
      <c r="J599" s="4"/>
    </row>
    <row r="600" spans="1:10" ht="16" x14ac:dyDescent="0.2">
      <c r="A600" s="2" t="s">
        <v>669</v>
      </c>
      <c r="B600" s="2" t="s">
        <v>673</v>
      </c>
      <c r="C600" s="2">
        <v>54401021</v>
      </c>
      <c r="D600" s="2">
        <v>2</v>
      </c>
      <c r="E600" s="2">
        <v>10.7</v>
      </c>
      <c r="F600" s="2">
        <v>0.12239999999999999</v>
      </c>
      <c r="G600" s="2">
        <v>0.66200000000000003</v>
      </c>
      <c r="H600" s="2">
        <v>1.1364000000000001</v>
      </c>
      <c r="I600" s="2">
        <v>1.95</v>
      </c>
    </row>
    <row r="601" spans="1:10" ht="16" x14ac:dyDescent="0.2">
      <c r="A601" s="2" t="s">
        <v>669</v>
      </c>
      <c r="B601" s="2" t="s">
        <v>674</v>
      </c>
      <c r="C601" s="2">
        <v>54401075</v>
      </c>
      <c r="D601" s="2">
        <v>3</v>
      </c>
      <c r="E601" s="2">
        <v>14.16</v>
      </c>
      <c r="F601" s="2">
        <v>0.21299999999999999</v>
      </c>
      <c r="G601" s="2">
        <v>0.62039999999999995</v>
      </c>
      <c r="H601" s="2">
        <v>2.0333999999999999</v>
      </c>
      <c r="I601" s="2">
        <v>2.11</v>
      </c>
    </row>
    <row r="602" spans="1:10" ht="16" x14ac:dyDescent="0.2">
      <c r="A602" s="2" t="s">
        <v>669</v>
      </c>
      <c r="B602" s="2" t="s">
        <v>714</v>
      </c>
      <c r="C602" s="2">
        <v>54401075</v>
      </c>
      <c r="D602" s="2">
        <v>3</v>
      </c>
      <c r="E602" s="2">
        <v>14.16</v>
      </c>
      <c r="F602" s="2">
        <v>0.21299999999999999</v>
      </c>
      <c r="G602" s="2">
        <v>0.62039999999999995</v>
      </c>
      <c r="H602" s="2">
        <v>2.0333999999999999</v>
      </c>
      <c r="I602" s="2">
        <v>3.37</v>
      </c>
    </row>
    <row r="603" spans="1:10" ht="16" x14ac:dyDescent="0.2">
      <c r="A603" s="2" t="s">
        <v>669</v>
      </c>
      <c r="B603" s="2" t="s">
        <v>715</v>
      </c>
      <c r="C603" s="2">
        <v>54401075</v>
      </c>
      <c r="D603" s="2">
        <v>3</v>
      </c>
      <c r="E603" s="2">
        <v>14.16</v>
      </c>
      <c r="F603" s="2">
        <v>0.21299999999999999</v>
      </c>
      <c r="G603" s="2">
        <v>0.62039999999999995</v>
      </c>
      <c r="H603" s="2">
        <v>2.0333999999999999</v>
      </c>
      <c r="I603" s="2">
        <v>5.75</v>
      </c>
    </row>
    <row r="604" spans="1:10" ht="16" x14ac:dyDescent="0.2">
      <c r="A604" s="2" t="s">
        <v>669</v>
      </c>
      <c r="B604" s="2" t="s">
        <v>716</v>
      </c>
      <c r="C604" s="2">
        <v>54401075</v>
      </c>
      <c r="D604" s="2">
        <v>3</v>
      </c>
      <c r="E604" s="2">
        <v>14.16</v>
      </c>
      <c r="F604" s="2">
        <v>0.21299999999999999</v>
      </c>
      <c r="G604" s="2">
        <v>0.62039999999999995</v>
      </c>
      <c r="H604" s="2">
        <v>2.0333999999999999</v>
      </c>
      <c r="I604" s="2">
        <v>3.46</v>
      </c>
    </row>
    <row r="605" spans="1:10" ht="16" x14ac:dyDescent="0.2">
      <c r="A605" s="2" t="s">
        <v>675</v>
      </c>
      <c r="B605" s="2" t="s">
        <v>676</v>
      </c>
      <c r="C605" s="2">
        <v>27450060</v>
      </c>
      <c r="D605" s="2">
        <v>81</v>
      </c>
      <c r="E605" s="2">
        <v>156.33000000000001</v>
      </c>
      <c r="F605" s="2">
        <v>8.1972000000000005</v>
      </c>
      <c r="G605" s="2">
        <v>12.8385</v>
      </c>
      <c r="H605" s="2">
        <v>2.2841999999999998</v>
      </c>
      <c r="I605" s="2">
        <v>80.94</v>
      </c>
      <c r="J605" s="4"/>
    </row>
    <row r="606" spans="1:10" ht="16" x14ac:dyDescent="0.2">
      <c r="A606" s="2" t="s">
        <v>675</v>
      </c>
      <c r="B606" s="2" t="s">
        <v>677</v>
      </c>
      <c r="C606" s="2">
        <v>27450060</v>
      </c>
      <c r="D606" s="2">
        <v>54</v>
      </c>
      <c r="E606" s="2">
        <v>104.22</v>
      </c>
      <c r="F606" s="2">
        <v>5.4648000000000003</v>
      </c>
      <c r="G606" s="2">
        <v>8.5590000000000011</v>
      </c>
      <c r="H606" s="2">
        <v>1.5227999999999999</v>
      </c>
      <c r="I606" s="2">
        <v>101.15</v>
      </c>
    </row>
    <row r="607" spans="1:10" ht="16" x14ac:dyDescent="0.2">
      <c r="A607" s="2" t="s">
        <v>675</v>
      </c>
      <c r="B607" s="2" t="s">
        <v>678</v>
      </c>
      <c r="C607" s="2">
        <v>27450066</v>
      </c>
      <c r="D607" s="2">
        <v>42</v>
      </c>
      <c r="E607" s="2">
        <v>44.1</v>
      </c>
      <c r="F607" s="2">
        <v>4.1454000000000004</v>
      </c>
      <c r="G607" s="2">
        <v>2.1377999999999999</v>
      </c>
      <c r="H607" s="2">
        <v>2.2134</v>
      </c>
      <c r="I607" s="2">
        <v>96.91</v>
      </c>
    </row>
    <row r="608" spans="1:10" ht="16" x14ac:dyDescent="0.2">
      <c r="A608" s="2" t="s">
        <v>675</v>
      </c>
      <c r="B608" s="2" t="s">
        <v>679</v>
      </c>
      <c r="C608" s="2">
        <v>27450064</v>
      </c>
      <c r="D608" s="2">
        <v>21</v>
      </c>
      <c r="E608" s="2">
        <v>30.87</v>
      </c>
      <c r="F608" s="2">
        <v>2.1063000000000001</v>
      </c>
      <c r="G608" s="2">
        <v>2.1608999999999998</v>
      </c>
      <c r="H608" s="2">
        <v>0.82739999999999991</v>
      </c>
      <c r="I608" s="2">
        <v>23.63</v>
      </c>
    </row>
    <row r="609" spans="1:10" ht="16" x14ac:dyDescent="0.2">
      <c r="A609" s="2" t="s">
        <v>675</v>
      </c>
      <c r="B609" s="2" t="s">
        <v>680</v>
      </c>
      <c r="C609" s="7">
        <v>27450060</v>
      </c>
      <c r="D609" s="2">
        <v>431</v>
      </c>
      <c r="E609" s="2">
        <v>831.83</v>
      </c>
      <c r="F609" s="2">
        <v>43.61</v>
      </c>
      <c r="G609" s="2">
        <v>68.290000000000006</v>
      </c>
      <c r="H609" s="2">
        <v>12.13</v>
      </c>
      <c r="I609" s="2">
        <v>430.68</v>
      </c>
      <c r="J609" s="4"/>
    </row>
    <row r="610" spans="1:10" ht="16" x14ac:dyDescent="0.2">
      <c r="A610" s="2" t="s">
        <v>681</v>
      </c>
      <c r="B610" s="2" t="s">
        <v>682</v>
      </c>
      <c r="C610" s="2">
        <v>55200200</v>
      </c>
      <c r="D610" s="2">
        <v>38</v>
      </c>
      <c r="E610" s="2">
        <v>97.66</v>
      </c>
      <c r="F610" s="2">
        <v>2.7132000000000001</v>
      </c>
      <c r="G610" s="2">
        <v>1.3566</v>
      </c>
      <c r="H610" s="2">
        <v>18.680800000000001</v>
      </c>
      <c r="I610" s="2">
        <v>104.78</v>
      </c>
    </row>
    <row r="611" spans="1:10" ht="16" x14ac:dyDescent="0.2">
      <c r="A611" s="2" t="s">
        <v>681</v>
      </c>
      <c r="B611" s="2" t="s">
        <v>683</v>
      </c>
      <c r="C611" s="2">
        <v>55200200</v>
      </c>
      <c r="D611" s="2">
        <v>46</v>
      </c>
      <c r="E611" s="2">
        <v>118.22</v>
      </c>
      <c r="F611" s="2">
        <v>3.2844000000000002</v>
      </c>
      <c r="G611" s="2">
        <v>1.6422000000000001</v>
      </c>
      <c r="H611" s="2">
        <v>22.613600000000002</v>
      </c>
      <c r="I611" s="2">
        <v>108.35</v>
      </c>
    </row>
    <row r="612" spans="1:10" ht="16" x14ac:dyDescent="0.2">
      <c r="A612" s="2" t="s">
        <v>681</v>
      </c>
      <c r="B612" s="2" t="s">
        <v>750</v>
      </c>
      <c r="C612" s="2">
        <v>55200060</v>
      </c>
      <c r="D612" s="2">
        <v>69</v>
      </c>
      <c r="E612" s="2">
        <v>199.41</v>
      </c>
      <c r="F612" s="2">
        <v>4.6781999999999986</v>
      </c>
      <c r="G612" s="2">
        <v>5.7891000000000004</v>
      </c>
      <c r="H612" s="2">
        <v>32.222999999999999</v>
      </c>
      <c r="I612" s="2">
        <v>94.91</v>
      </c>
      <c r="J612" s="4"/>
    </row>
    <row r="613" spans="1:10" ht="16" x14ac:dyDescent="0.2">
      <c r="A613" s="2" t="s">
        <v>681</v>
      </c>
      <c r="B613" s="2" t="s">
        <v>684</v>
      </c>
      <c r="C613" s="2">
        <v>55200200</v>
      </c>
      <c r="D613" s="2">
        <v>72</v>
      </c>
      <c r="E613" s="2">
        <v>185.04</v>
      </c>
      <c r="F613" s="2">
        <v>5.1407999999999996</v>
      </c>
      <c r="G613" s="2">
        <v>2.5703999999999998</v>
      </c>
      <c r="H613" s="2">
        <v>35.395200000000003</v>
      </c>
      <c r="I613" s="2">
        <v>112.58</v>
      </c>
    </row>
    <row r="614" spans="1:10" ht="16" x14ac:dyDescent="0.2">
      <c r="A614" s="2" t="s">
        <v>681</v>
      </c>
      <c r="B614" s="2" t="s">
        <v>751</v>
      </c>
      <c r="C614" s="2">
        <v>55200110</v>
      </c>
      <c r="D614" s="2">
        <v>191</v>
      </c>
      <c r="E614" s="2">
        <v>916.8</v>
      </c>
      <c r="F614" s="2">
        <v>16.4069</v>
      </c>
      <c r="G614" s="2">
        <v>55.122599999999998</v>
      </c>
      <c r="H614" s="2">
        <v>88.051000000000002</v>
      </c>
      <c r="I614" s="2">
        <v>472.1</v>
      </c>
      <c r="J614" s="4"/>
    </row>
    <row r="615" spans="1:10" ht="16" x14ac:dyDescent="0.2">
      <c r="A615" s="2" t="s">
        <v>681</v>
      </c>
      <c r="B615" s="2" t="s">
        <v>752</v>
      </c>
      <c r="C615" s="2">
        <v>55200120</v>
      </c>
      <c r="D615" s="2">
        <v>243</v>
      </c>
      <c r="E615" s="2">
        <v>860.22</v>
      </c>
      <c r="F615" s="2">
        <v>16.038</v>
      </c>
      <c r="G615" s="2">
        <v>51.248699999999999</v>
      </c>
      <c r="H615" s="2">
        <v>83.762100000000004</v>
      </c>
      <c r="I615" s="2">
        <v>579.02</v>
      </c>
      <c r="J615" s="4"/>
    </row>
    <row r="616" spans="1:10" ht="16" x14ac:dyDescent="0.2">
      <c r="A616" s="2" t="s">
        <v>681</v>
      </c>
      <c r="B616" s="2" t="s">
        <v>685</v>
      </c>
      <c r="C616" s="2">
        <v>55200110</v>
      </c>
      <c r="D616" s="2">
        <v>172</v>
      </c>
      <c r="E616" s="2">
        <v>825.6</v>
      </c>
      <c r="F616" s="2">
        <v>14.774800000000001</v>
      </c>
      <c r="G616" s="2">
        <v>49.639200000000002</v>
      </c>
      <c r="H616" s="2">
        <v>79.292000000000002</v>
      </c>
      <c r="I616" s="2">
        <v>425.23</v>
      </c>
    </row>
    <row r="617" spans="1:10" ht="16" x14ac:dyDescent="0.2">
      <c r="A617" s="2" t="s">
        <v>681</v>
      </c>
      <c r="B617" s="2" t="s">
        <v>686</v>
      </c>
      <c r="C617" s="8">
        <v>55208000</v>
      </c>
      <c r="D617" s="9">
        <v>37</v>
      </c>
      <c r="E617" s="2">
        <v>106.93</v>
      </c>
      <c r="F617" s="2">
        <v>2.5070000000000001</v>
      </c>
      <c r="G617" s="2">
        <v>3.1</v>
      </c>
      <c r="H617" s="2">
        <v>17.27</v>
      </c>
      <c r="I617" s="2">
        <v>50.87</v>
      </c>
      <c r="J617" s="5"/>
    </row>
    <row r="618" spans="1:10" ht="16" x14ac:dyDescent="0.2">
      <c r="A618" s="2" t="s">
        <v>681</v>
      </c>
      <c r="B618" s="2" t="s">
        <v>687</v>
      </c>
      <c r="C618" s="2">
        <v>55200020</v>
      </c>
      <c r="D618" s="2">
        <v>29</v>
      </c>
      <c r="E618" s="2">
        <v>89.61</v>
      </c>
      <c r="F618" s="2">
        <v>2.1518000000000002</v>
      </c>
      <c r="G618" s="2">
        <v>2.7521</v>
      </c>
      <c r="H618" s="2">
        <v>14.033099999999999</v>
      </c>
      <c r="I618" s="2">
        <v>55.21</v>
      </c>
    </row>
    <row r="619" spans="1:10" ht="16" x14ac:dyDescent="0.2">
      <c r="A619" s="2" t="s">
        <v>681</v>
      </c>
      <c r="B619" s="2" t="s">
        <v>688</v>
      </c>
      <c r="C619" s="2">
        <v>55200030</v>
      </c>
      <c r="D619" s="2">
        <v>31</v>
      </c>
      <c r="E619" s="2">
        <v>90.52</v>
      </c>
      <c r="F619" s="2">
        <v>3.0131999999999999</v>
      </c>
      <c r="G619" s="2">
        <v>2.2785000000000002</v>
      </c>
      <c r="H619" s="2">
        <v>14.4925</v>
      </c>
      <c r="I619" s="2">
        <v>59.22</v>
      </c>
    </row>
    <row r="620" spans="1:10" ht="16" x14ac:dyDescent="0.2">
      <c r="A620" s="2" t="s">
        <v>689</v>
      </c>
      <c r="B620" s="2" t="s">
        <v>690</v>
      </c>
      <c r="C620" s="2">
        <v>24102010</v>
      </c>
      <c r="D620" s="2">
        <v>1307</v>
      </c>
      <c r="E620" s="2">
        <v>2653.21</v>
      </c>
      <c r="F620" s="2">
        <v>322.82900000000001</v>
      </c>
      <c r="G620" s="2">
        <v>141.15600000000001</v>
      </c>
      <c r="H620" s="2">
        <v>0</v>
      </c>
      <c r="I620" s="2">
        <v>1548.6</v>
      </c>
    </row>
    <row r="621" spans="1:10" ht="16" x14ac:dyDescent="0.2">
      <c r="A621" s="2" t="s">
        <v>689</v>
      </c>
      <c r="B621" s="2" t="s">
        <v>691</v>
      </c>
      <c r="C621" s="2">
        <v>24102010</v>
      </c>
      <c r="D621" s="2">
        <v>1483</v>
      </c>
      <c r="E621" s="2">
        <v>3010.49</v>
      </c>
      <c r="F621" s="2">
        <v>366.30099999999999</v>
      </c>
      <c r="G621" s="2">
        <v>160.16399999999999</v>
      </c>
      <c r="H621" s="2">
        <v>0</v>
      </c>
      <c r="I621" s="2">
        <v>1620.32</v>
      </c>
    </row>
    <row r="622" spans="1:10" ht="16" x14ac:dyDescent="0.2">
      <c r="A622" s="2" t="s">
        <v>689</v>
      </c>
      <c r="B622" s="2" t="s">
        <v>692</v>
      </c>
      <c r="C622" s="2">
        <v>24102010</v>
      </c>
      <c r="D622" s="2">
        <v>1480</v>
      </c>
      <c r="E622" s="2">
        <v>3004.4</v>
      </c>
      <c r="F622" s="2">
        <v>365.56</v>
      </c>
      <c r="G622" s="2">
        <v>159.84</v>
      </c>
      <c r="H622" s="2">
        <v>0</v>
      </c>
      <c r="I622" s="2">
        <v>1642.18</v>
      </c>
    </row>
    <row r="623" spans="1:10" ht="16" x14ac:dyDescent="0.2">
      <c r="A623" s="2" t="s">
        <v>689</v>
      </c>
      <c r="B623" s="2" t="s">
        <v>739</v>
      </c>
      <c r="C623" s="2">
        <v>24102050</v>
      </c>
      <c r="D623" s="2">
        <v>833</v>
      </c>
      <c r="E623" s="2">
        <v>1366.12</v>
      </c>
      <c r="F623" s="2">
        <v>223.16069999999999</v>
      </c>
      <c r="G623" s="2">
        <v>52.9788</v>
      </c>
      <c r="H623" s="2">
        <v>0</v>
      </c>
      <c r="I623" s="2">
        <v>980.19</v>
      </c>
      <c r="J623" s="4"/>
    </row>
    <row r="624" spans="1:10" ht="16" x14ac:dyDescent="0.2">
      <c r="A624" s="2" t="s">
        <v>693</v>
      </c>
      <c r="B624" s="2" t="s">
        <v>694</v>
      </c>
      <c r="C624" s="2">
        <v>51301010</v>
      </c>
      <c r="D624" s="2">
        <v>33</v>
      </c>
      <c r="E624" s="2">
        <v>90.42</v>
      </c>
      <c r="F624" s="2">
        <v>3.5211000000000001</v>
      </c>
      <c r="G624" s="2">
        <v>1.4948999999999999</v>
      </c>
      <c r="H624" s="2">
        <v>15.6882</v>
      </c>
      <c r="I624" s="2">
        <v>116.13</v>
      </c>
    </row>
    <row r="625" spans="1:9" ht="16" x14ac:dyDescent="0.2">
      <c r="A625" s="2" t="s">
        <v>693</v>
      </c>
      <c r="B625" s="2" t="s">
        <v>695</v>
      </c>
      <c r="C625" s="2">
        <v>51301010</v>
      </c>
      <c r="D625" s="2">
        <v>26</v>
      </c>
      <c r="E625" s="2">
        <v>71.240000000000009</v>
      </c>
      <c r="F625" s="2">
        <v>2.7742</v>
      </c>
      <c r="G625" s="2">
        <v>1.1778</v>
      </c>
      <c r="H625" s="2">
        <v>12.3604</v>
      </c>
      <c r="I625" s="2">
        <v>84.16</v>
      </c>
    </row>
    <row r="626" spans="1:9" ht="16" x14ac:dyDescent="0.2">
      <c r="A626" s="2" t="s">
        <v>693</v>
      </c>
      <c r="B626" s="2" t="s">
        <v>696</v>
      </c>
      <c r="C626" s="2">
        <v>51301010</v>
      </c>
      <c r="D626" s="2">
        <v>30</v>
      </c>
      <c r="E626" s="2">
        <v>82.2</v>
      </c>
      <c r="F626" s="2">
        <v>3.2010000000000001</v>
      </c>
      <c r="G626" s="2">
        <v>1.359</v>
      </c>
      <c r="H626" s="2">
        <v>14.262</v>
      </c>
      <c r="I626" s="2">
        <v>123.38</v>
      </c>
    </row>
    <row r="627" spans="1:9" ht="16" x14ac:dyDescent="0.2">
      <c r="A627" s="2" t="s">
        <v>693</v>
      </c>
      <c r="B627" s="2" t="s">
        <v>697</v>
      </c>
      <c r="C627" s="2">
        <v>51109010</v>
      </c>
      <c r="D627" s="2">
        <v>466</v>
      </c>
      <c r="E627" s="2">
        <v>1206.94</v>
      </c>
      <c r="F627" s="2">
        <v>44.223400000000012</v>
      </c>
      <c r="G627" s="2">
        <v>12.7218</v>
      </c>
      <c r="H627" s="2">
        <v>224.1926</v>
      </c>
      <c r="I627" s="2">
        <v>1414.37</v>
      </c>
    </row>
    <row r="628" spans="1:9" ht="16" x14ac:dyDescent="0.2">
      <c r="A628" s="2" t="s">
        <v>693</v>
      </c>
      <c r="B628" s="2" t="s">
        <v>698</v>
      </c>
      <c r="C628" s="2">
        <v>51109010</v>
      </c>
      <c r="D628" s="2">
        <v>454</v>
      </c>
      <c r="E628" s="2">
        <v>1175.8599999999999</v>
      </c>
      <c r="F628" s="2">
        <v>43.084600000000002</v>
      </c>
      <c r="G628" s="2">
        <v>12.3942</v>
      </c>
      <c r="H628" s="2">
        <v>218.4194</v>
      </c>
      <c r="I628" s="2">
        <v>1480.65</v>
      </c>
    </row>
    <row r="629" spans="1:9" ht="16" x14ac:dyDescent="0.2">
      <c r="A629" s="2" t="s">
        <v>693</v>
      </c>
      <c r="B629" s="2" t="s">
        <v>699</v>
      </c>
      <c r="C629" s="2">
        <v>51133010</v>
      </c>
      <c r="D629" s="2">
        <v>659</v>
      </c>
      <c r="E629" s="2">
        <v>1792.48</v>
      </c>
      <c r="F629" s="2">
        <v>70.842500000000001</v>
      </c>
      <c r="G629" s="2">
        <v>15.947800000000001</v>
      </c>
      <c r="H629" s="2">
        <v>341.88920000000002</v>
      </c>
      <c r="I629" s="2">
        <v>2095.1999999999998</v>
      </c>
    </row>
    <row r="630" spans="1:9" ht="16" x14ac:dyDescent="0.2">
      <c r="A630" s="2" t="s">
        <v>693</v>
      </c>
      <c r="B630" s="2" t="s">
        <v>700</v>
      </c>
      <c r="C630" s="2">
        <v>51109010</v>
      </c>
      <c r="D630" s="2">
        <v>43</v>
      </c>
      <c r="E630" s="2">
        <v>111.37</v>
      </c>
      <c r="F630" s="2">
        <v>4.0807000000000002</v>
      </c>
      <c r="G630" s="2">
        <v>1.1738999999999999</v>
      </c>
      <c r="H630" s="2">
        <v>20.6873</v>
      </c>
      <c r="I630" s="2">
        <v>127.02</v>
      </c>
    </row>
    <row r="631" spans="1:9" ht="16" x14ac:dyDescent="0.2">
      <c r="A631" s="2" t="s">
        <v>693</v>
      </c>
      <c r="B631" s="2" t="s">
        <v>701</v>
      </c>
      <c r="C631" s="2">
        <v>51109010</v>
      </c>
      <c r="D631" s="2">
        <v>32</v>
      </c>
      <c r="E631" s="2">
        <v>82.88</v>
      </c>
      <c r="F631" s="2">
        <v>3.0367999999999999</v>
      </c>
      <c r="G631" s="2">
        <v>0.87360000000000004</v>
      </c>
      <c r="H631" s="2">
        <v>15.395200000000001</v>
      </c>
      <c r="I631" s="2">
        <v>98.95</v>
      </c>
    </row>
    <row r="632" spans="1:9" ht="16" x14ac:dyDescent="0.2">
      <c r="A632" s="2" t="s">
        <v>693</v>
      </c>
      <c r="B632" s="2" t="s">
        <v>702</v>
      </c>
      <c r="C632" s="2">
        <v>51109010</v>
      </c>
      <c r="D632" s="2">
        <v>27</v>
      </c>
      <c r="E632" s="2">
        <v>69.930000000000007</v>
      </c>
      <c r="F632" s="2">
        <v>2.5623</v>
      </c>
      <c r="G632" s="2">
        <v>0.73710000000000009</v>
      </c>
      <c r="H632" s="2">
        <v>12.989699999999999</v>
      </c>
      <c r="I632" s="2">
        <v>72.819999999999993</v>
      </c>
    </row>
    <row r="633" spans="1:9" ht="16" x14ac:dyDescent="0.2">
      <c r="A633" s="2" t="s">
        <v>703</v>
      </c>
      <c r="B633" s="2" t="s">
        <v>704</v>
      </c>
      <c r="C633" s="2">
        <v>11434020</v>
      </c>
      <c r="D633" s="2">
        <v>172</v>
      </c>
      <c r="E633" s="2">
        <v>141.04</v>
      </c>
      <c r="F633" s="2">
        <v>13.863200000000001</v>
      </c>
      <c r="G633" s="2">
        <v>0.25800000000000001</v>
      </c>
      <c r="H633" s="2">
        <v>20.984000000000002</v>
      </c>
      <c r="I633" s="2">
        <v>165.28</v>
      </c>
    </row>
    <row r="634" spans="1:9" ht="16" x14ac:dyDescent="0.2">
      <c r="A634" s="2" t="s">
        <v>703</v>
      </c>
      <c r="B634" s="2" t="s">
        <v>705</v>
      </c>
      <c r="C634" s="2">
        <v>11434020</v>
      </c>
      <c r="D634" s="2">
        <v>108</v>
      </c>
      <c r="E634" s="2">
        <v>88.56</v>
      </c>
      <c r="F634" s="2">
        <v>8.7048000000000005</v>
      </c>
      <c r="G634" s="2">
        <v>0.16200000000000001</v>
      </c>
      <c r="H634" s="2">
        <v>13.176</v>
      </c>
      <c r="I634" s="2">
        <v>152.02000000000001</v>
      </c>
    </row>
    <row r="635" spans="1:9" ht="16" x14ac:dyDescent="0.2">
      <c r="A635" s="2" t="s">
        <v>703</v>
      </c>
      <c r="B635" s="2" t="s">
        <v>706</v>
      </c>
      <c r="C635" s="2">
        <v>11430000</v>
      </c>
      <c r="D635" s="2">
        <v>157</v>
      </c>
      <c r="E635" s="2">
        <v>139.72999999999999</v>
      </c>
      <c r="F635" s="2">
        <v>7.3162000000000003</v>
      </c>
      <c r="G635" s="2">
        <v>2.1509</v>
      </c>
      <c r="H635" s="2">
        <v>22.702200000000001</v>
      </c>
      <c r="I635" s="2">
        <v>182.31</v>
      </c>
    </row>
    <row r="636" spans="1:9" ht="16" x14ac:dyDescent="0.2">
      <c r="A636" s="2" t="s">
        <v>703</v>
      </c>
      <c r="B636" s="2" t="s">
        <v>707</v>
      </c>
      <c r="C636" s="2">
        <v>11430000</v>
      </c>
      <c r="D636" s="2">
        <v>158</v>
      </c>
      <c r="E636" s="2">
        <v>140.62</v>
      </c>
      <c r="F636" s="2">
        <v>7.3628000000000009</v>
      </c>
      <c r="G636" s="2">
        <v>2.1646000000000001</v>
      </c>
      <c r="H636" s="2">
        <v>22.846800000000002</v>
      </c>
      <c r="I636" s="2">
        <v>146.25</v>
      </c>
    </row>
    <row r="637" spans="1:9" ht="16" x14ac:dyDescent="0.2">
      <c r="A637" s="2" t="s">
        <v>703</v>
      </c>
      <c r="B637" s="2" t="s">
        <v>708</v>
      </c>
      <c r="C637" s="2">
        <v>11430000</v>
      </c>
      <c r="D637" s="2">
        <v>155</v>
      </c>
      <c r="E637" s="2">
        <v>137.94999999999999</v>
      </c>
      <c r="F637" s="2">
        <v>7.2230000000000008</v>
      </c>
      <c r="G637" s="2">
        <v>2.1234999999999999</v>
      </c>
      <c r="H637" s="2">
        <v>22.413</v>
      </c>
      <c r="I637" s="2">
        <v>146.46</v>
      </c>
    </row>
    <row r="638" spans="1:9" ht="16" x14ac:dyDescent="0.2">
      <c r="A638" s="2" t="s">
        <v>703</v>
      </c>
      <c r="B638" s="2" t="s">
        <v>709</v>
      </c>
      <c r="C638" s="2">
        <v>11430000</v>
      </c>
      <c r="D638" s="2">
        <v>157</v>
      </c>
      <c r="E638" s="2">
        <v>139.72999999999999</v>
      </c>
      <c r="F638" s="2">
        <v>7.3162000000000003</v>
      </c>
      <c r="G638" s="2">
        <v>2.1509</v>
      </c>
      <c r="H638" s="2">
        <v>22.702200000000001</v>
      </c>
      <c r="I638" s="2">
        <v>143.59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Raghavan, Siddeshwar</cp:lastModifiedBy>
  <dcterms:created xsi:type="dcterms:W3CDTF">2024-05-23T18:12:00Z</dcterms:created>
  <dcterms:modified xsi:type="dcterms:W3CDTF">2024-08-16T00:37:09Z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44bd30-2ed7-4c9d-9d12-46200872a97b_Enabled">
    <vt:lpwstr>true</vt:lpwstr>
  </property>
  <property fmtid="{D5CDD505-2E9C-101B-9397-08002B2CF9AE}" pid="3" name="MSIP_Label_4044bd30-2ed7-4c9d-9d12-46200872a97b_SetDate">
    <vt:lpwstr>2024-05-23T18:13:14Z</vt:lpwstr>
  </property>
  <property fmtid="{D5CDD505-2E9C-101B-9397-08002B2CF9AE}" pid="4" name="MSIP_Label_4044bd30-2ed7-4c9d-9d12-46200872a97b_Method">
    <vt:lpwstr>Standard</vt:lpwstr>
  </property>
  <property fmtid="{D5CDD505-2E9C-101B-9397-08002B2CF9AE}" pid="5" name="MSIP_Label_4044bd30-2ed7-4c9d-9d12-46200872a97b_Name">
    <vt:lpwstr>defa4170-0d19-0005-0004-bc88714345d2</vt:lpwstr>
  </property>
  <property fmtid="{D5CDD505-2E9C-101B-9397-08002B2CF9AE}" pid="6" name="MSIP_Label_4044bd30-2ed7-4c9d-9d12-46200872a97b_SiteId">
    <vt:lpwstr>4130bd39-7c53-419c-b1e5-8758d6d63f21</vt:lpwstr>
  </property>
  <property fmtid="{D5CDD505-2E9C-101B-9397-08002B2CF9AE}" pid="7" name="MSIP_Label_4044bd30-2ed7-4c9d-9d12-46200872a97b_ActionId">
    <vt:lpwstr>63ea0564-3d53-42c8-b79b-fd57088efea8</vt:lpwstr>
  </property>
  <property fmtid="{D5CDD505-2E9C-101B-9397-08002B2CF9AE}" pid="8" name="MSIP_Label_4044bd30-2ed7-4c9d-9d12-46200872a97b_ContentBits">
    <vt:lpwstr>0</vt:lpwstr>
  </property>
</Properties>
</file>