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uni.au.dk\Users\au477086\Desktop\EMGVB\Vol\Results\"/>
    </mc:Choice>
  </mc:AlternateContent>
  <xr:revisionPtr revIDLastSave="0" documentId="13_ncr:1_{E3B82270-41A6-437D-9553-A5FF80575C19}" xr6:coauthVersionLast="47" xr6:coauthVersionMax="47" xr10:uidLastSave="{00000000-0000-0000-0000-000000000000}"/>
  <bookViews>
    <workbookView xWindow="5112" yWindow="3156" windowWidth="23040" windowHeight="12204" activeTab="1" xr2:uid="{00000000-000D-0000-FFFF-FFFF00000000}"/>
  </bookViews>
  <sheets>
    <sheet name="Tables" sheetId="1" r:id="rId1"/>
    <sheet name="Latex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1" l="1"/>
  <c r="E60" i="1"/>
  <c r="F60" i="1"/>
  <c r="S60" i="1" s="1"/>
  <c r="F61" i="2" s="1"/>
  <c r="G60" i="1"/>
  <c r="H60" i="1"/>
  <c r="D61" i="1"/>
  <c r="Q61" i="1" s="1"/>
  <c r="D62" i="2" s="1"/>
  <c r="E61" i="1"/>
  <c r="R61" i="1" s="1"/>
  <c r="E62" i="2" s="1"/>
  <c r="F61" i="1"/>
  <c r="S61" i="1" s="1"/>
  <c r="F62" i="2" s="1"/>
  <c r="G61" i="1"/>
  <c r="H61" i="1"/>
  <c r="D62" i="1"/>
  <c r="Q62" i="1" s="1"/>
  <c r="D63" i="2" s="1"/>
  <c r="E62" i="1"/>
  <c r="F62" i="1"/>
  <c r="S62" i="1" s="1"/>
  <c r="F63" i="2" s="1"/>
  <c r="G62" i="1"/>
  <c r="T62" i="1" s="1"/>
  <c r="G63" i="2" s="1"/>
  <c r="H62" i="1"/>
  <c r="D63" i="1"/>
  <c r="Q63" i="1" s="1"/>
  <c r="D64" i="2" s="1"/>
  <c r="E63" i="1"/>
  <c r="F63" i="1"/>
  <c r="S63" i="1" s="1"/>
  <c r="F64" i="2" s="1"/>
  <c r="G63" i="1"/>
  <c r="T63" i="1" s="1"/>
  <c r="G64" i="2" s="1"/>
  <c r="H63" i="1"/>
  <c r="D64" i="1"/>
  <c r="Q64" i="1" s="1"/>
  <c r="D65" i="2" s="1"/>
  <c r="E64" i="1"/>
  <c r="R64" i="1" s="1"/>
  <c r="E65" i="2" s="1"/>
  <c r="F64" i="1"/>
  <c r="S64" i="1" s="1"/>
  <c r="F65" i="2" s="1"/>
  <c r="G64" i="1"/>
  <c r="T64" i="1" s="1"/>
  <c r="G65" i="2" s="1"/>
  <c r="H64" i="1"/>
  <c r="D65" i="1"/>
  <c r="Q65" i="1" s="1"/>
  <c r="D66" i="2" s="1"/>
  <c r="E65" i="1"/>
  <c r="R65" i="1" s="1"/>
  <c r="E66" i="2" s="1"/>
  <c r="F65" i="1"/>
  <c r="G65" i="1"/>
  <c r="T65" i="1" s="1"/>
  <c r="G66" i="2" s="1"/>
  <c r="H65" i="1"/>
  <c r="D66" i="1"/>
  <c r="Q66" i="1" s="1"/>
  <c r="D67" i="2" s="1"/>
  <c r="E66" i="1"/>
  <c r="R66" i="1" s="1"/>
  <c r="E67" i="2" s="1"/>
  <c r="F66" i="1"/>
  <c r="G66" i="1"/>
  <c r="T66" i="1" s="1"/>
  <c r="G67" i="2" s="1"/>
  <c r="H66" i="1"/>
  <c r="E59" i="1"/>
  <c r="F59" i="1"/>
  <c r="S59" i="1" s="1"/>
  <c r="F60" i="2" s="1"/>
  <c r="G59" i="1"/>
  <c r="T59" i="1" s="1"/>
  <c r="G60" i="2" s="1"/>
  <c r="H59" i="1"/>
  <c r="T61" i="1"/>
  <c r="G62" i="2" s="1"/>
  <c r="M10" i="2"/>
  <c r="M16" i="2"/>
  <c r="M22" i="2"/>
  <c r="M28" i="2"/>
  <c r="M34" i="2"/>
  <c r="M40" i="2"/>
  <c r="M46" i="2"/>
  <c r="M47" i="2"/>
  <c r="M53" i="2"/>
  <c r="J10" i="2"/>
  <c r="J16" i="2"/>
  <c r="J22" i="2"/>
  <c r="J28" i="2"/>
  <c r="J34" i="2"/>
  <c r="J40" i="2"/>
  <c r="J46" i="2"/>
  <c r="J47" i="2"/>
  <c r="J53" i="2"/>
  <c r="J59" i="2"/>
  <c r="I8" i="2"/>
  <c r="L8" i="2"/>
  <c r="I9" i="2"/>
  <c r="L9" i="2"/>
  <c r="D10" i="2"/>
  <c r="E10" i="2"/>
  <c r="F10" i="2"/>
  <c r="G10" i="2"/>
  <c r="H10" i="2"/>
  <c r="I10" i="2"/>
  <c r="K10" i="2"/>
  <c r="L10" i="2"/>
  <c r="N10" i="2"/>
  <c r="I14" i="2"/>
  <c r="L14" i="2"/>
  <c r="I15" i="2"/>
  <c r="L15" i="2"/>
  <c r="D16" i="2"/>
  <c r="E16" i="2"/>
  <c r="F16" i="2"/>
  <c r="G16" i="2"/>
  <c r="H16" i="2"/>
  <c r="I16" i="2"/>
  <c r="K16" i="2"/>
  <c r="L16" i="2"/>
  <c r="N16" i="2"/>
  <c r="I20" i="2"/>
  <c r="L20" i="2"/>
  <c r="I21" i="2"/>
  <c r="L21" i="2"/>
  <c r="D22" i="2"/>
  <c r="E22" i="2"/>
  <c r="F22" i="2"/>
  <c r="G22" i="2"/>
  <c r="H22" i="2"/>
  <c r="I22" i="2"/>
  <c r="K22" i="2"/>
  <c r="L22" i="2"/>
  <c r="N22" i="2"/>
  <c r="I26" i="2"/>
  <c r="L26" i="2"/>
  <c r="I27" i="2"/>
  <c r="L27" i="2"/>
  <c r="D28" i="2"/>
  <c r="E28" i="2"/>
  <c r="F28" i="2"/>
  <c r="G28" i="2"/>
  <c r="H28" i="2"/>
  <c r="I28" i="2"/>
  <c r="K28" i="2"/>
  <c r="L28" i="2"/>
  <c r="N28" i="2"/>
  <c r="L32" i="2"/>
  <c r="L33" i="2"/>
  <c r="D34" i="2"/>
  <c r="E34" i="2"/>
  <c r="F34" i="2"/>
  <c r="G34" i="2"/>
  <c r="H34" i="2"/>
  <c r="I34" i="2"/>
  <c r="K34" i="2"/>
  <c r="L34" i="2"/>
  <c r="N34" i="2"/>
  <c r="I38" i="2"/>
  <c r="L38" i="2"/>
  <c r="I39" i="2"/>
  <c r="L39" i="2"/>
  <c r="D40" i="2"/>
  <c r="E40" i="2"/>
  <c r="F40" i="2"/>
  <c r="G40" i="2"/>
  <c r="H40" i="2"/>
  <c r="I40" i="2"/>
  <c r="K40" i="2"/>
  <c r="L40" i="2"/>
  <c r="N40" i="2"/>
  <c r="I44" i="2"/>
  <c r="L44" i="2"/>
  <c r="I45" i="2"/>
  <c r="L45" i="2"/>
  <c r="D46" i="2"/>
  <c r="E46" i="2"/>
  <c r="F46" i="2"/>
  <c r="G46" i="2"/>
  <c r="H46" i="2"/>
  <c r="I46" i="2"/>
  <c r="K46" i="2"/>
  <c r="L46" i="2"/>
  <c r="N46" i="2"/>
  <c r="D47" i="2"/>
  <c r="E47" i="2"/>
  <c r="F47" i="2"/>
  <c r="H47" i="2"/>
  <c r="I47" i="2"/>
  <c r="K47" i="2"/>
  <c r="L47" i="2"/>
  <c r="N47" i="2"/>
  <c r="L51" i="2"/>
  <c r="L52" i="2"/>
  <c r="D53" i="2"/>
  <c r="E53" i="2"/>
  <c r="F53" i="2"/>
  <c r="G53" i="2"/>
  <c r="H53" i="2"/>
  <c r="K53" i="2"/>
  <c r="L53" i="2"/>
  <c r="N53" i="2"/>
  <c r="L57" i="2"/>
  <c r="L58" i="2"/>
  <c r="D59" i="2"/>
  <c r="E59" i="2"/>
  <c r="F59" i="2"/>
  <c r="G59" i="2"/>
  <c r="H59" i="2"/>
  <c r="K59" i="2"/>
  <c r="L59" i="2"/>
  <c r="M59" i="2"/>
  <c r="N59" i="2"/>
  <c r="H60" i="2"/>
  <c r="H61" i="2"/>
  <c r="H62" i="2"/>
  <c r="H63" i="2"/>
  <c r="H64" i="2"/>
  <c r="H65" i="2"/>
  <c r="H66" i="2"/>
  <c r="I66" i="2"/>
  <c r="L66" i="2"/>
  <c r="H67" i="2"/>
  <c r="I67" i="2"/>
  <c r="L67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O5" i="2"/>
  <c r="P5" i="2"/>
  <c r="R5" i="2"/>
  <c r="S5" i="2"/>
  <c r="T5" i="2"/>
  <c r="U5" i="2"/>
  <c r="V5" i="2"/>
  <c r="W5" i="2"/>
  <c r="O6" i="2"/>
  <c r="P6" i="2"/>
  <c r="Q6" i="2"/>
  <c r="R6" i="2"/>
  <c r="S6" i="2"/>
  <c r="T6" i="2"/>
  <c r="U6" i="2"/>
  <c r="V6" i="2"/>
  <c r="W6" i="2"/>
  <c r="D4" i="2"/>
  <c r="D3" i="2"/>
  <c r="I60" i="1"/>
  <c r="V60" i="1" s="1"/>
  <c r="I61" i="2" s="1"/>
  <c r="J60" i="1"/>
  <c r="W60" i="1" s="1"/>
  <c r="J61" i="2" s="1"/>
  <c r="K60" i="1"/>
  <c r="X60" i="1" s="1"/>
  <c r="K61" i="2" s="1"/>
  <c r="L60" i="1"/>
  <c r="Y60" i="1" s="1"/>
  <c r="L61" i="2" s="1"/>
  <c r="M60" i="1"/>
  <c r="Z60" i="1" s="1"/>
  <c r="M61" i="2" s="1"/>
  <c r="N60" i="1"/>
  <c r="AA60" i="1" s="1"/>
  <c r="N61" i="2" s="1"/>
  <c r="I61" i="1"/>
  <c r="V61" i="1" s="1"/>
  <c r="I62" i="2" s="1"/>
  <c r="J61" i="1"/>
  <c r="W61" i="1" s="1"/>
  <c r="J62" i="2" s="1"/>
  <c r="K61" i="1"/>
  <c r="X61" i="1" s="1"/>
  <c r="K62" i="2" s="1"/>
  <c r="L61" i="1"/>
  <c r="Y61" i="1" s="1"/>
  <c r="L62" i="2" s="1"/>
  <c r="M61" i="1"/>
  <c r="Z61" i="1" s="1"/>
  <c r="M62" i="2" s="1"/>
  <c r="N61" i="1"/>
  <c r="AA61" i="1" s="1"/>
  <c r="N62" i="2" s="1"/>
  <c r="I62" i="1"/>
  <c r="V62" i="1" s="1"/>
  <c r="I63" i="2" s="1"/>
  <c r="J62" i="1"/>
  <c r="W62" i="1" s="1"/>
  <c r="J63" i="2" s="1"/>
  <c r="K62" i="1"/>
  <c r="X62" i="1" s="1"/>
  <c r="K63" i="2" s="1"/>
  <c r="L62" i="1"/>
  <c r="Y62" i="1" s="1"/>
  <c r="L63" i="2" s="1"/>
  <c r="M62" i="1"/>
  <c r="Z62" i="1" s="1"/>
  <c r="M63" i="2" s="1"/>
  <c r="N62" i="1"/>
  <c r="AA62" i="1" s="1"/>
  <c r="N63" i="2" s="1"/>
  <c r="I63" i="1"/>
  <c r="V63" i="1" s="1"/>
  <c r="I64" i="2" s="1"/>
  <c r="J63" i="1"/>
  <c r="W63" i="1" s="1"/>
  <c r="J64" i="2" s="1"/>
  <c r="K63" i="1"/>
  <c r="X63" i="1" s="1"/>
  <c r="K64" i="2" s="1"/>
  <c r="L63" i="1"/>
  <c r="Y63" i="1" s="1"/>
  <c r="L64" i="2" s="1"/>
  <c r="M63" i="1"/>
  <c r="Z63" i="1" s="1"/>
  <c r="M64" i="2" s="1"/>
  <c r="N63" i="1"/>
  <c r="AA63" i="1" s="1"/>
  <c r="N64" i="2" s="1"/>
  <c r="I64" i="1"/>
  <c r="V64" i="1" s="1"/>
  <c r="I65" i="2" s="1"/>
  <c r="J64" i="1"/>
  <c r="W64" i="1" s="1"/>
  <c r="J65" i="2" s="1"/>
  <c r="K64" i="1"/>
  <c r="X64" i="1" s="1"/>
  <c r="K65" i="2" s="1"/>
  <c r="L64" i="1"/>
  <c r="Y64" i="1" s="1"/>
  <c r="L65" i="2" s="1"/>
  <c r="M64" i="1"/>
  <c r="Z64" i="1" s="1"/>
  <c r="M65" i="2" s="1"/>
  <c r="N64" i="1"/>
  <c r="AA64" i="1" s="1"/>
  <c r="N65" i="2" s="1"/>
  <c r="I65" i="1"/>
  <c r="J65" i="1"/>
  <c r="W65" i="1" s="1"/>
  <c r="J66" i="2" s="1"/>
  <c r="K65" i="1"/>
  <c r="X65" i="1" s="1"/>
  <c r="K66" i="2" s="1"/>
  <c r="L65" i="1"/>
  <c r="M65" i="1"/>
  <c r="Z65" i="1" s="1"/>
  <c r="M66" i="2" s="1"/>
  <c r="N65" i="1"/>
  <c r="AA65" i="1" s="1"/>
  <c r="N66" i="2" s="1"/>
  <c r="I66" i="1"/>
  <c r="J66" i="1"/>
  <c r="W66" i="1" s="1"/>
  <c r="J67" i="2" s="1"/>
  <c r="K66" i="1"/>
  <c r="X66" i="1" s="1"/>
  <c r="K67" i="2" s="1"/>
  <c r="L66" i="1"/>
  <c r="M66" i="1"/>
  <c r="Z66" i="1" s="1"/>
  <c r="M67" i="2" s="1"/>
  <c r="N66" i="1"/>
  <c r="AA66" i="1" s="1"/>
  <c r="N67" i="2" s="1"/>
  <c r="N59" i="1"/>
  <c r="AA59" i="1" s="1"/>
  <c r="N60" i="2" s="1"/>
  <c r="Q60" i="1"/>
  <c r="D61" i="2" s="1"/>
  <c r="R60" i="1"/>
  <c r="E61" i="2" s="1"/>
  <c r="T60" i="1"/>
  <c r="G61" i="2" s="1"/>
  <c r="R62" i="1"/>
  <c r="E63" i="2" s="1"/>
  <c r="R63" i="1"/>
  <c r="E64" i="2" s="1"/>
  <c r="S65" i="1"/>
  <c r="F66" i="2" s="1"/>
  <c r="S66" i="1"/>
  <c r="F67" i="2" s="1"/>
  <c r="J59" i="1"/>
  <c r="W59" i="1" s="1"/>
  <c r="J60" i="2" s="1"/>
  <c r="K59" i="1"/>
  <c r="X59" i="1" s="1"/>
  <c r="K60" i="2" s="1"/>
  <c r="L59" i="1"/>
  <c r="Y59" i="1" s="1"/>
  <c r="L60" i="2" s="1"/>
  <c r="M59" i="1"/>
  <c r="Z59" i="1" s="1"/>
  <c r="M60" i="2" s="1"/>
  <c r="I59" i="1"/>
  <c r="V59" i="1" s="1"/>
  <c r="I60" i="2" s="1"/>
  <c r="R59" i="1"/>
  <c r="E60" i="2" s="1"/>
  <c r="D59" i="1"/>
  <c r="Q59" i="1" s="1"/>
  <c r="D60" i="2" s="1"/>
  <c r="I56" i="1"/>
  <c r="H29" i="1"/>
  <c r="I30" i="1"/>
  <c r="N29" i="1"/>
  <c r="E4" i="1"/>
  <c r="H44" i="1"/>
  <c r="G38" i="1"/>
  <c r="N6" i="1"/>
  <c r="F50" i="1"/>
  <c r="H24" i="1"/>
  <c r="L20" i="1"/>
  <c r="E47" i="1"/>
  <c r="N28" i="1"/>
  <c r="I37" i="1"/>
  <c r="E41" i="1"/>
  <c r="I12" i="1"/>
  <c r="L18" i="1"/>
  <c r="G54" i="1"/>
  <c r="M48" i="1"/>
  <c r="F24" i="1"/>
  <c r="N10" i="1"/>
  <c r="G24" i="1"/>
  <c r="M38" i="1"/>
  <c r="G32" i="1"/>
  <c r="E54" i="1"/>
  <c r="L19" i="1"/>
  <c r="F51" i="1"/>
  <c r="H47" i="1"/>
  <c r="L40" i="1"/>
  <c r="K44" i="1"/>
  <c r="J26" i="1"/>
  <c r="G34" i="1"/>
  <c r="J38" i="1"/>
  <c r="K6" i="1"/>
  <c r="N42" i="1"/>
  <c r="E8" i="1"/>
  <c r="I16" i="1"/>
  <c r="H42" i="1"/>
  <c r="D56" i="1"/>
  <c r="F11" i="1"/>
  <c r="G47" i="1"/>
  <c r="K49" i="1"/>
  <c r="D34" i="1"/>
  <c r="J13" i="1"/>
  <c r="D51" i="1"/>
  <c r="K41" i="1"/>
  <c r="D57" i="1"/>
  <c r="K16" i="1"/>
  <c r="N36" i="1"/>
  <c r="F37" i="1"/>
  <c r="J17" i="1"/>
  <c r="D28" i="1"/>
  <c r="K31" i="1"/>
  <c r="I49" i="1"/>
  <c r="D41" i="1"/>
  <c r="F19" i="1"/>
  <c r="G14" i="1"/>
  <c r="D54" i="1"/>
  <c r="N51" i="1"/>
  <c r="K19" i="1"/>
  <c r="J11" i="1"/>
  <c r="L6" i="1"/>
  <c r="E49" i="1"/>
  <c r="G18" i="1"/>
  <c r="J30" i="1"/>
  <c r="E6" i="1"/>
  <c r="D32" i="1"/>
  <c r="J31" i="1"/>
  <c r="E14" i="1"/>
  <c r="M41" i="1"/>
  <c r="E11" i="1"/>
  <c r="H36" i="1"/>
  <c r="F7" i="1"/>
  <c r="F23" i="1"/>
  <c r="G35" i="1"/>
  <c r="H11" i="1"/>
  <c r="H8" i="1"/>
  <c r="E25" i="1"/>
  <c r="J8" i="1"/>
  <c r="L44" i="1"/>
  <c r="D50" i="1"/>
  <c r="K26" i="1"/>
  <c r="D22" i="1"/>
  <c r="L42" i="1"/>
  <c r="F29" i="1"/>
  <c r="L29" i="1"/>
  <c r="J19" i="1"/>
  <c r="M5" i="1"/>
  <c r="L47" i="1"/>
  <c r="L14" i="1"/>
  <c r="K32" i="1"/>
  <c r="K14" i="1"/>
  <c r="M26" i="1"/>
  <c r="L12" i="1"/>
  <c r="I43" i="1"/>
  <c r="E57" i="1"/>
  <c r="K28" i="1"/>
  <c r="G16" i="1"/>
  <c r="M53" i="1"/>
  <c r="J7" i="1"/>
  <c r="M51" i="1"/>
  <c r="D35" i="1"/>
  <c r="J22" i="1"/>
  <c r="K50" i="1"/>
  <c r="G29" i="1"/>
  <c r="L7" i="1"/>
  <c r="N56" i="1"/>
  <c r="D12" i="1"/>
  <c r="H19" i="1"/>
  <c r="L24" i="1"/>
  <c r="D20" i="1"/>
  <c r="D42" i="1"/>
  <c r="N19" i="1"/>
  <c r="N34" i="1"/>
  <c r="J18" i="1"/>
  <c r="M28" i="1"/>
  <c r="F35" i="1"/>
  <c r="L36" i="1"/>
  <c r="H4" i="1"/>
  <c r="G42" i="1"/>
  <c r="E31" i="1"/>
  <c r="D49" i="1"/>
  <c r="D38" i="1"/>
  <c r="M50" i="1"/>
  <c r="M43" i="1"/>
  <c r="H40" i="1"/>
  <c r="D11" i="1"/>
  <c r="E48" i="1"/>
  <c r="E28" i="1"/>
  <c r="L11" i="1"/>
  <c r="M56" i="1"/>
  <c r="I32" i="1"/>
  <c r="J5" i="1"/>
  <c r="G31" i="1"/>
  <c r="K55" i="1"/>
  <c r="L51" i="1"/>
  <c r="K56" i="1"/>
  <c r="G41" i="1"/>
  <c r="H34" i="1"/>
  <c r="D19" i="1"/>
  <c r="F44" i="1"/>
  <c r="H41" i="1"/>
  <c r="G25" i="1"/>
  <c r="M13" i="1"/>
  <c r="I6" i="1"/>
  <c r="M19" i="1"/>
  <c r="L23" i="1"/>
  <c r="J54" i="1"/>
  <c r="L28" i="1"/>
  <c r="H7" i="1"/>
  <c r="G49" i="1"/>
  <c r="N7" i="1"/>
  <c r="D17" i="1"/>
  <c r="D10" i="1"/>
  <c r="F31" i="1"/>
  <c r="F5" i="1"/>
  <c r="I34" i="1"/>
  <c r="E30" i="1"/>
  <c r="J16" i="1"/>
  <c r="M49" i="1"/>
  <c r="N55" i="1"/>
  <c r="L48" i="1"/>
  <c r="H18" i="1"/>
  <c r="F20" i="1"/>
  <c r="I35" i="1"/>
  <c r="E43" i="1"/>
  <c r="E17" i="1"/>
  <c r="G12" i="1"/>
  <c r="F30" i="1"/>
  <c r="H32" i="1"/>
  <c r="J4" i="1"/>
  <c r="K12" i="1"/>
  <c r="M11" i="1"/>
  <c r="N5" i="1"/>
  <c r="K38" i="1"/>
  <c r="E16" i="1"/>
  <c r="H13" i="1"/>
  <c r="D24" i="1"/>
  <c r="H30" i="1"/>
  <c r="D6" i="1"/>
  <c r="M7" i="1"/>
  <c r="N50" i="1"/>
  <c r="E26" i="1"/>
  <c r="I14" i="1"/>
  <c r="G23" i="1"/>
  <c r="E38" i="1"/>
  <c r="N24" i="1"/>
  <c r="N14" i="1"/>
  <c r="J14" i="1"/>
  <c r="D25" i="1"/>
  <c r="L57" i="1"/>
  <c r="G19" i="1"/>
  <c r="J32" i="1"/>
  <c r="N41" i="1"/>
  <c r="E20" i="1"/>
  <c r="N57" i="1"/>
  <c r="G48" i="1"/>
  <c r="I36" i="1"/>
  <c r="F41" i="1"/>
  <c r="K34" i="1"/>
  <c r="M54" i="1"/>
  <c r="I23" i="1"/>
  <c r="L5" i="1"/>
  <c r="N48" i="1"/>
  <c r="G53" i="1"/>
  <c r="N16" i="1"/>
  <c r="H20" i="1"/>
  <c r="F28" i="1"/>
  <c r="G55" i="1"/>
  <c r="G20" i="1"/>
  <c r="E40" i="1"/>
  <c r="N13" i="1"/>
  <c r="E37" i="1"/>
  <c r="K10" i="1"/>
  <c r="J49" i="1"/>
  <c r="M10" i="1"/>
  <c r="N23" i="1"/>
  <c r="M25" i="1"/>
  <c r="L55" i="1"/>
  <c r="K24" i="1"/>
  <c r="I57" i="1"/>
  <c r="L32" i="1"/>
  <c r="M14" i="1"/>
  <c r="G56" i="1"/>
  <c r="K29" i="1"/>
  <c r="D8" i="1"/>
  <c r="I47" i="1"/>
  <c r="K4" i="1"/>
  <c r="E13" i="1"/>
  <c r="J20" i="1"/>
  <c r="H50" i="1"/>
  <c r="L34" i="1"/>
  <c r="N11" i="1"/>
  <c r="K54" i="1"/>
  <c r="D26" i="1"/>
  <c r="I4" i="1"/>
  <c r="H12" i="1"/>
  <c r="M23" i="1"/>
  <c r="K57" i="1"/>
  <c r="I7" i="1"/>
  <c r="E22" i="1"/>
  <c r="I26" i="1"/>
  <c r="D29" i="1"/>
  <c r="H22" i="1"/>
  <c r="F47" i="1"/>
  <c r="L17" i="1"/>
  <c r="I51" i="1"/>
  <c r="H49" i="1"/>
  <c r="L38" i="1"/>
  <c r="I55" i="1"/>
  <c r="M44" i="1"/>
  <c r="E56" i="1"/>
  <c r="M57" i="1"/>
  <c r="K13" i="1"/>
  <c r="G50" i="1"/>
  <c r="K35" i="1"/>
  <c r="J42" i="1"/>
  <c r="L54" i="1"/>
  <c r="E18" i="1"/>
  <c r="M32" i="1"/>
  <c r="N12" i="1"/>
  <c r="L56" i="1"/>
  <c r="F12" i="1"/>
  <c r="H6" i="1"/>
  <c r="I28" i="1"/>
  <c r="L35" i="1"/>
  <c r="N53" i="1"/>
  <c r="N25" i="1"/>
  <c r="L31" i="1"/>
  <c r="N8" i="1"/>
  <c r="M37" i="1"/>
  <c r="I11" i="1"/>
  <c r="I40" i="1"/>
  <c r="H55" i="1"/>
  <c r="I10" i="1"/>
  <c r="F6" i="1"/>
  <c r="L50" i="1"/>
  <c r="E55" i="1"/>
  <c r="G28" i="1"/>
  <c r="I18" i="1"/>
  <c r="F48" i="1"/>
  <c r="H56" i="1"/>
  <c r="K22" i="1"/>
  <c r="G13" i="1"/>
  <c r="N20" i="1"/>
  <c r="L53" i="1"/>
  <c r="F34" i="1"/>
  <c r="N30" i="1"/>
  <c r="K18" i="1"/>
  <c r="M40" i="1"/>
  <c r="K40" i="1"/>
  <c r="M18" i="1"/>
  <c r="D13" i="1"/>
  <c r="K42" i="1"/>
  <c r="J10" i="1"/>
  <c r="H14" i="1"/>
  <c r="D14" i="1"/>
  <c r="K11" i="1"/>
  <c r="I25" i="1"/>
  <c r="G51" i="1"/>
  <c r="G8" i="1"/>
  <c r="F4" i="1"/>
  <c r="M22" i="1"/>
  <c r="J29" i="1"/>
  <c r="I48" i="1"/>
  <c r="E29" i="1"/>
  <c r="G4" i="1"/>
  <c r="D44" i="1"/>
  <c r="E32" i="1"/>
  <c r="F54" i="1"/>
  <c r="J28" i="1"/>
  <c r="J53" i="1"/>
  <c r="I8" i="1"/>
  <c r="J48" i="1"/>
  <c r="F25" i="1"/>
  <c r="G37" i="1"/>
  <c r="I50" i="1"/>
  <c r="M47" i="1"/>
  <c r="D47" i="1"/>
  <c r="F10" i="1"/>
  <c r="D7" i="1"/>
  <c r="J24" i="1"/>
  <c r="F17" i="1"/>
  <c r="K25" i="1"/>
  <c r="J57" i="1"/>
  <c r="K7" i="1"/>
  <c r="E44" i="1"/>
  <c r="G30" i="1"/>
  <c r="N44" i="1"/>
  <c r="J34" i="1"/>
  <c r="M24" i="1"/>
  <c r="N22" i="1"/>
  <c r="I44" i="1"/>
  <c r="I41" i="1"/>
  <c r="D55" i="1"/>
  <c r="L49" i="1"/>
  <c r="M55" i="1"/>
  <c r="N26" i="1"/>
  <c r="F55" i="1"/>
  <c r="F26" i="1"/>
  <c r="M36" i="1"/>
  <c r="N35" i="1"/>
  <c r="E19" i="1"/>
  <c r="M29" i="1"/>
  <c r="N37" i="1"/>
  <c r="E12" i="1"/>
  <c r="G7" i="1"/>
  <c r="H28" i="1"/>
  <c r="M31" i="1"/>
  <c r="D4" i="1"/>
  <c r="G17" i="1"/>
  <c r="I13" i="1"/>
  <c r="M42" i="1"/>
  <c r="E24" i="1"/>
  <c r="J37" i="1"/>
  <c r="H23" i="1"/>
  <c r="K17" i="1"/>
  <c r="M16" i="1"/>
  <c r="J40" i="1"/>
  <c r="F42" i="1"/>
  <c r="D31" i="1"/>
  <c r="E42" i="1"/>
  <c r="J56" i="1"/>
  <c r="N4" i="1"/>
  <c r="E36" i="1"/>
  <c r="H5" i="1"/>
  <c r="N38" i="1"/>
  <c r="D16" i="1"/>
  <c r="F43" i="1"/>
  <c r="K36" i="1"/>
  <c r="H51" i="1"/>
  <c r="I42" i="1"/>
  <c r="M35" i="1"/>
  <c r="F53" i="1"/>
  <c r="D18" i="1"/>
  <c r="E51" i="1"/>
  <c r="F22" i="1"/>
  <c r="J35" i="1"/>
  <c r="M20" i="1"/>
  <c r="H26" i="1"/>
  <c r="K47" i="1"/>
  <c r="I5" i="1"/>
  <c r="G26" i="1"/>
  <c r="D43" i="1"/>
  <c r="G22" i="1"/>
  <c r="N47" i="1"/>
  <c r="M8" i="1"/>
  <c r="L41" i="1"/>
  <c r="L13" i="1"/>
  <c r="H35" i="1"/>
  <c r="K30" i="1"/>
  <c r="N54" i="1"/>
  <c r="K23" i="1"/>
  <c r="G44" i="1"/>
  <c r="G11" i="1"/>
  <c r="N40" i="1"/>
  <c r="N17" i="1"/>
  <c r="E35" i="1"/>
  <c r="N31" i="1"/>
  <c r="F49" i="1"/>
  <c r="E50" i="1"/>
  <c r="H25" i="1"/>
  <c r="I53" i="1"/>
  <c r="L25" i="1"/>
  <c r="F36" i="1"/>
  <c r="F14" i="1"/>
  <c r="G43" i="1"/>
  <c r="E34" i="1"/>
  <c r="K8" i="1"/>
  <c r="N18" i="1"/>
  <c r="E7" i="1"/>
  <c r="F18" i="1"/>
  <c r="L8" i="1"/>
  <c r="J12" i="1"/>
  <c r="I38" i="1"/>
  <c r="H53" i="1"/>
  <c r="M34" i="1"/>
  <c r="E53" i="1"/>
  <c r="J25" i="1"/>
  <c r="I22" i="1"/>
  <c r="G5" i="1"/>
  <c r="L43" i="1"/>
  <c r="J43" i="1"/>
  <c r="D5" i="1"/>
  <c r="I19" i="1"/>
  <c r="E23" i="1"/>
  <c r="G10" i="1"/>
  <c r="J6" i="1"/>
  <c r="H54" i="1"/>
  <c r="E5" i="1"/>
  <c r="D40" i="1"/>
  <c r="G6" i="1"/>
  <c r="L10" i="1"/>
  <c r="K37" i="1"/>
  <c r="J50" i="1"/>
  <c r="H31" i="1"/>
  <c r="K43" i="1"/>
  <c r="J23" i="1"/>
  <c r="H16" i="1"/>
  <c r="K48" i="1"/>
  <c r="H57" i="1"/>
  <c r="N43" i="1"/>
  <c r="M17" i="1"/>
  <c r="K20" i="1"/>
  <c r="D37" i="1"/>
  <c r="M6" i="1"/>
  <c r="K51" i="1"/>
  <c r="J41" i="1"/>
  <c r="L37" i="1"/>
  <c r="E10" i="1"/>
  <c r="F40" i="1"/>
  <c r="F8" i="1"/>
  <c r="J47" i="1"/>
  <c r="F16" i="1"/>
  <c r="D36" i="1"/>
  <c r="M12" i="1"/>
  <c r="H37" i="1"/>
  <c r="H10" i="1"/>
  <c r="I17" i="1"/>
  <c r="J44" i="1"/>
  <c r="G36" i="1"/>
  <c r="J51" i="1"/>
  <c r="D23" i="1"/>
  <c r="N49" i="1"/>
  <c r="F38" i="1"/>
  <c r="F13" i="1"/>
  <c r="G40" i="1"/>
  <c r="L4" i="1"/>
  <c r="L26" i="1"/>
  <c r="L22" i="1"/>
  <c r="D53" i="1"/>
  <c r="H48" i="1"/>
  <c r="H43" i="1"/>
  <c r="I29" i="1"/>
  <c r="D30" i="1"/>
  <c r="L16" i="1"/>
  <c r="M30" i="1"/>
  <c r="J55" i="1"/>
  <c r="G57" i="1"/>
  <c r="F57" i="1"/>
  <c r="I54" i="1"/>
  <c r="I20" i="1"/>
  <c r="M4" i="1"/>
  <c r="N32" i="1"/>
  <c r="F56" i="1"/>
  <c r="J36" i="1"/>
  <c r="D48" i="1"/>
  <c r="F32" i="1"/>
  <c r="I24" i="1"/>
  <c r="K53" i="1"/>
  <c r="I31" i="1"/>
  <c r="H17" i="1"/>
  <c r="H38" i="1"/>
  <c r="K5" i="1"/>
  <c r="L30" i="1"/>
  <c r="V47" i="1" l="1"/>
  <c r="T44" i="1"/>
  <c r="G45" i="2" s="1"/>
  <c r="Z42" i="1"/>
  <c r="M43" i="2" s="1"/>
  <c r="W40" i="1"/>
  <c r="J41" i="2" s="1"/>
  <c r="S44" i="1"/>
  <c r="F45" i="2" s="1"/>
  <c r="V40" i="1"/>
  <c r="I41" i="2" s="1"/>
  <c r="R44" i="1"/>
  <c r="E45" i="2" s="1"/>
  <c r="T43" i="1"/>
  <c r="G44" i="2" s="1"/>
  <c r="W42" i="1"/>
  <c r="J43" i="2" s="1"/>
  <c r="Z41" i="1"/>
  <c r="M42" i="2" s="1"/>
  <c r="S41" i="1"/>
  <c r="F42" i="2" s="1"/>
  <c r="U40" i="1"/>
  <c r="H41" i="2" s="1"/>
  <c r="S42" i="1"/>
  <c r="F43" i="2" s="1"/>
  <c r="Y42" i="1"/>
  <c r="L43" i="2" s="1"/>
  <c r="U43" i="1"/>
  <c r="H44" i="2" s="1"/>
  <c r="X44" i="1"/>
  <c r="K45" i="2" s="1"/>
  <c r="AA43" i="1"/>
  <c r="N44" i="2" s="1"/>
  <c r="V42" i="1"/>
  <c r="I43" i="2" s="1"/>
  <c r="Y41" i="1"/>
  <c r="L42" i="2" s="1"/>
  <c r="R41" i="1"/>
  <c r="E42" i="2" s="1"/>
  <c r="T40" i="1"/>
  <c r="G41" i="2" s="1"/>
  <c r="X40" i="1"/>
  <c r="K41" i="2" s="1"/>
  <c r="T41" i="1"/>
  <c r="G42" i="2" s="1"/>
  <c r="X42" i="1"/>
  <c r="K43" i="2" s="1"/>
  <c r="W44" i="1"/>
  <c r="J45" i="2" s="1"/>
  <c r="Z43" i="1"/>
  <c r="M44" i="2" s="1"/>
  <c r="S43" i="1"/>
  <c r="F44" i="2" s="1"/>
  <c r="U42" i="1"/>
  <c r="H43" i="2" s="1"/>
  <c r="X41" i="1"/>
  <c r="K42" i="2" s="1"/>
  <c r="AA40" i="1"/>
  <c r="N41" i="2" s="1"/>
  <c r="W43" i="1"/>
  <c r="J44" i="2" s="1"/>
  <c r="AA44" i="1"/>
  <c r="N45" i="2" s="1"/>
  <c r="R42" i="1"/>
  <c r="E43" i="2" s="1"/>
  <c r="Z44" i="1"/>
  <c r="M45" i="2" s="1"/>
  <c r="AA41" i="1"/>
  <c r="N42" i="2" s="1"/>
  <c r="R43" i="1"/>
  <c r="E44" i="2" s="1"/>
  <c r="T42" i="1"/>
  <c r="G43" i="2" s="1"/>
  <c r="W41" i="1"/>
  <c r="J42" i="2" s="1"/>
  <c r="Z40" i="1"/>
  <c r="M41" i="2" s="1"/>
  <c r="S40" i="1"/>
  <c r="F41" i="2" s="1"/>
  <c r="U41" i="1"/>
  <c r="H42" i="2" s="1"/>
  <c r="U44" i="1"/>
  <c r="H45" i="2" s="1"/>
  <c r="X43" i="1"/>
  <c r="K44" i="2" s="1"/>
  <c r="AA42" i="1"/>
  <c r="N43" i="2" s="1"/>
  <c r="V41" i="1"/>
  <c r="I42" i="2" s="1"/>
  <c r="Y40" i="1"/>
  <c r="L41" i="2" s="1"/>
  <c r="R40" i="1"/>
  <c r="E41" i="2" s="1"/>
  <c r="Q40" i="1"/>
  <c r="D41" i="2" s="1"/>
  <c r="Q44" i="1"/>
  <c r="D45" i="2" s="1"/>
  <c r="Q43" i="1"/>
  <c r="D44" i="2" s="1"/>
  <c r="Q42" i="1"/>
  <c r="D43" i="2" s="1"/>
  <c r="Q41" i="1"/>
  <c r="D42" i="2" s="1"/>
  <c r="W8" i="1"/>
  <c r="J9" i="2" s="1"/>
  <c r="Y5" i="1"/>
  <c r="L6" i="2" s="1"/>
  <c r="AA7" i="1"/>
  <c r="N8" i="2" s="1"/>
  <c r="Z5" i="1"/>
  <c r="M6" i="2" s="1"/>
  <c r="U8" i="1"/>
  <c r="H9" i="2" s="1"/>
  <c r="X7" i="1"/>
  <c r="K8" i="2" s="1"/>
  <c r="U6" i="1"/>
  <c r="H7" i="2" s="1"/>
  <c r="X5" i="1"/>
  <c r="K6" i="2" s="1"/>
  <c r="W7" i="1"/>
  <c r="J8" i="2" s="1"/>
  <c r="AA6" i="1"/>
  <c r="N7" i="2" s="1"/>
  <c r="W5" i="1"/>
  <c r="J6" i="2" s="1"/>
  <c r="Z8" i="1"/>
  <c r="M9" i="2" s="1"/>
  <c r="Z6" i="1"/>
  <c r="M7" i="2" s="1"/>
  <c r="AA5" i="1"/>
  <c r="N6" i="2" s="1"/>
  <c r="Y6" i="1"/>
  <c r="L7" i="2" s="1"/>
  <c r="W6" i="1"/>
  <c r="J7" i="2" s="1"/>
  <c r="Z7" i="1"/>
  <c r="M8" i="2" s="1"/>
  <c r="AA8" i="1"/>
  <c r="N9" i="2" s="1"/>
  <c r="X8" i="1"/>
  <c r="K9" i="2" s="1"/>
  <c r="U7" i="1"/>
  <c r="H8" i="2" s="1"/>
  <c r="X6" i="1"/>
  <c r="K7" i="2" s="1"/>
  <c r="U5" i="1"/>
  <c r="H6" i="2" s="1"/>
  <c r="W14" i="1"/>
  <c r="J15" i="2" s="1"/>
  <c r="AA11" i="1"/>
  <c r="N12" i="2" s="1"/>
  <c r="Z13" i="1"/>
  <c r="M14" i="2" s="1"/>
  <c r="Z11" i="1"/>
  <c r="M12" i="2" s="1"/>
  <c r="Y11" i="1"/>
  <c r="L12" i="2" s="1"/>
  <c r="AA13" i="1"/>
  <c r="N14" i="2" s="1"/>
  <c r="W10" i="1"/>
  <c r="J11" i="2" s="1"/>
  <c r="X13" i="1"/>
  <c r="K14" i="2" s="1"/>
  <c r="X11" i="1"/>
  <c r="K12" i="2" s="1"/>
  <c r="W11" i="1"/>
  <c r="J12" i="2" s="1"/>
  <c r="AA10" i="1"/>
  <c r="N11" i="2" s="1"/>
  <c r="AA12" i="1"/>
  <c r="N13" i="2" s="1"/>
  <c r="Z14" i="1"/>
  <c r="M15" i="2" s="1"/>
  <c r="Z12" i="1"/>
  <c r="M13" i="2" s="1"/>
  <c r="Z10" i="1"/>
  <c r="M11" i="2" s="1"/>
  <c r="W12" i="1"/>
  <c r="J13" i="2" s="1"/>
  <c r="U14" i="1"/>
  <c r="H15" i="2" s="1"/>
  <c r="U12" i="1"/>
  <c r="H13" i="2" s="1"/>
  <c r="AA14" i="1"/>
  <c r="N15" i="2" s="1"/>
  <c r="Y12" i="1"/>
  <c r="L13" i="2" s="1"/>
  <c r="Y10" i="1"/>
  <c r="L11" i="2" s="1"/>
  <c r="U10" i="1"/>
  <c r="H11" i="2" s="1"/>
  <c r="W13" i="1"/>
  <c r="J14" i="2" s="1"/>
  <c r="X14" i="1"/>
  <c r="K15" i="2" s="1"/>
  <c r="U13" i="1"/>
  <c r="H14" i="2" s="1"/>
  <c r="X12" i="1"/>
  <c r="K13" i="2" s="1"/>
  <c r="U11" i="1"/>
  <c r="H12" i="2" s="1"/>
  <c r="X10" i="1"/>
  <c r="K11" i="2" s="1"/>
  <c r="W16" i="1"/>
  <c r="J17" i="2" s="1"/>
  <c r="U16" i="1"/>
  <c r="H17" i="2" s="1"/>
  <c r="AA16" i="1"/>
  <c r="N17" i="2" s="1"/>
  <c r="Z16" i="1"/>
  <c r="M17" i="2" s="1"/>
  <c r="Y16" i="1"/>
  <c r="L17" i="2" s="1"/>
  <c r="X16" i="1"/>
  <c r="K17" i="2" s="1"/>
  <c r="AA19" i="1"/>
  <c r="N20" i="2" s="1"/>
  <c r="X18" i="1"/>
  <c r="K19" i="2" s="1"/>
  <c r="Z19" i="1"/>
  <c r="M20" i="2" s="1"/>
  <c r="W18" i="1"/>
  <c r="J19" i="2" s="1"/>
  <c r="U17" i="1"/>
  <c r="H18" i="2" s="1"/>
  <c r="U20" i="1"/>
  <c r="H21" i="2" s="1"/>
  <c r="AA17" i="1"/>
  <c r="N18" i="2" s="1"/>
  <c r="W20" i="1"/>
  <c r="J21" i="2" s="1"/>
  <c r="AA20" i="1"/>
  <c r="N21" i="2" s="1"/>
  <c r="X19" i="1"/>
  <c r="K20" i="2" s="1"/>
  <c r="Z17" i="1"/>
  <c r="M18" i="2" s="1"/>
  <c r="Y18" i="1"/>
  <c r="L19" i="2" s="1"/>
  <c r="Z20" i="1"/>
  <c r="M21" i="2" s="1"/>
  <c r="W19" i="1"/>
  <c r="J20" i="2" s="1"/>
  <c r="U18" i="1"/>
  <c r="H19" i="2" s="1"/>
  <c r="Y17" i="1"/>
  <c r="L18" i="2" s="1"/>
  <c r="U19" i="1"/>
  <c r="H20" i="2" s="1"/>
  <c r="AA18" i="1"/>
  <c r="N19" i="2" s="1"/>
  <c r="X17" i="1"/>
  <c r="K18" i="2" s="1"/>
  <c r="X20" i="1"/>
  <c r="K21" i="2" s="1"/>
  <c r="Z18" i="1"/>
  <c r="M19" i="2" s="1"/>
  <c r="W17" i="1"/>
  <c r="J18" i="2" s="1"/>
  <c r="W22" i="1"/>
  <c r="J23" i="2" s="1"/>
  <c r="U22" i="1"/>
  <c r="H23" i="2" s="1"/>
  <c r="AA22" i="1"/>
  <c r="N23" i="2" s="1"/>
  <c r="Z22" i="1"/>
  <c r="M23" i="2" s="1"/>
  <c r="Y22" i="1"/>
  <c r="L23" i="2" s="1"/>
  <c r="X22" i="1"/>
  <c r="K23" i="2" s="1"/>
  <c r="U25" i="1"/>
  <c r="H26" i="2" s="1"/>
  <c r="AA25" i="1"/>
  <c r="N26" i="2" s="1"/>
  <c r="X24" i="1"/>
  <c r="K25" i="2" s="1"/>
  <c r="X23" i="1"/>
  <c r="K24" i="2" s="1"/>
  <c r="Z24" i="1"/>
  <c r="M25" i="2" s="1"/>
  <c r="Z25" i="1"/>
  <c r="M26" i="2" s="1"/>
  <c r="W24" i="1"/>
  <c r="J25" i="2" s="1"/>
  <c r="U23" i="1"/>
  <c r="H24" i="2" s="1"/>
  <c r="W26" i="1"/>
  <c r="J27" i="2" s="1"/>
  <c r="Y24" i="1"/>
  <c r="L25" i="2" s="1"/>
  <c r="U26" i="1"/>
  <c r="H27" i="2" s="1"/>
  <c r="AA23" i="1"/>
  <c r="N24" i="2" s="1"/>
  <c r="AA26" i="1"/>
  <c r="N27" i="2" s="1"/>
  <c r="X25" i="1"/>
  <c r="K26" i="2" s="1"/>
  <c r="Z23" i="1"/>
  <c r="M24" i="2" s="1"/>
  <c r="AA24" i="1"/>
  <c r="N25" i="2" s="1"/>
  <c r="X26" i="1"/>
  <c r="K27" i="2" s="1"/>
  <c r="W23" i="1"/>
  <c r="J24" i="2" s="1"/>
  <c r="Z26" i="1"/>
  <c r="M27" i="2" s="1"/>
  <c r="W25" i="1"/>
  <c r="J26" i="2" s="1"/>
  <c r="U24" i="1"/>
  <c r="H25" i="2" s="1"/>
  <c r="Y23" i="1"/>
  <c r="L24" i="2" s="1"/>
  <c r="W28" i="1"/>
  <c r="J29" i="2" s="1"/>
  <c r="U28" i="1"/>
  <c r="H29" i="2" s="1"/>
  <c r="AA28" i="1"/>
  <c r="N29" i="2" s="1"/>
  <c r="Z28" i="1"/>
  <c r="M29" i="2" s="1"/>
  <c r="Y28" i="1"/>
  <c r="L29" i="2" s="1"/>
  <c r="X28" i="1"/>
  <c r="K29" i="2" s="1"/>
  <c r="U31" i="1"/>
  <c r="H32" i="2" s="1"/>
  <c r="Z31" i="1"/>
  <c r="M32" i="2" s="1"/>
  <c r="W30" i="1"/>
  <c r="J31" i="2" s="1"/>
  <c r="U29" i="1"/>
  <c r="H30" i="2" s="1"/>
  <c r="Y30" i="1"/>
  <c r="L31" i="2" s="1"/>
  <c r="AA31" i="1"/>
  <c r="N32" i="2" s="1"/>
  <c r="AA29" i="1"/>
  <c r="N30" i="2" s="1"/>
  <c r="X31" i="1"/>
  <c r="K32" i="2" s="1"/>
  <c r="Z29" i="1"/>
  <c r="M30" i="2" s="1"/>
  <c r="Z32" i="1"/>
  <c r="M33" i="2" s="1"/>
  <c r="W31" i="1"/>
  <c r="J32" i="2" s="1"/>
  <c r="U30" i="1"/>
  <c r="H31" i="2" s="1"/>
  <c r="Y29" i="1"/>
  <c r="L30" i="2" s="1"/>
  <c r="W32" i="1"/>
  <c r="J33" i="2" s="1"/>
  <c r="X30" i="1"/>
  <c r="K31" i="2" s="1"/>
  <c r="U32" i="1"/>
  <c r="H33" i="2" s="1"/>
  <c r="AA32" i="1"/>
  <c r="N33" i="2" s="1"/>
  <c r="AA30" i="1"/>
  <c r="N31" i="2" s="1"/>
  <c r="X29" i="1"/>
  <c r="K30" i="2" s="1"/>
  <c r="X32" i="1"/>
  <c r="K33" i="2" s="1"/>
  <c r="Z30" i="1"/>
  <c r="M31" i="2" s="1"/>
  <c r="W29" i="1"/>
  <c r="J30" i="2" s="1"/>
  <c r="W34" i="1"/>
  <c r="J35" i="2" s="1"/>
  <c r="U34" i="1"/>
  <c r="H35" i="2" s="1"/>
  <c r="AA34" i="1"/>
  <c r="N35" i="2" s="1"/>
  <c r="Z34" i="1"/>
  <c r="M35" i="2" s="1"/>
  <c r="Y34" i="1"/>
  <c r="L35" i="2" s="1"/>
  <c r="X34" i="1"/>
  <c r="K35" i="2" s="1"/>
  <c r="U37" i="1"/>
  <c r="H38" i="2" s="1"/>
  <c r="Y36" i="1"/>
  <c r="L37" i="2" s="1"/>
  <c r="AA37" i="1"/>
  <c r="N38" i="2" s="1"/>
  <c r="X36" i="1"/>
  <c r="K37" i="2" s="1"/>
  <c r="AA35" i="1"/>
  <c r="N36" i="2" s="1"/>
  <c r="W36" i="1"/>
  <c r="J37" i="2" s="1"/>
  <c r="AA38" i="1"/>
  <c r="N39" i="2" s="1"/>
  <c r="X37" i="1"/>
  <c r="K38" i="2" s="1"/>
  <c r="Z35" i="1"/>
  <c r="M36" i="2" s="1"/>
  <c r="U35" i="1"/>
  <c r="H36" i="2" s="1"/>
  <c r="Z38" i="1"/>
  <c r="M39" i="2" s="1"/>
  <c r="W37" i="1"/>
  <c r="J38" i="2" s="1"/>
  <c r="U36" i="1"/>
  <c r="H37" i="2" s="1"/>
  <c r="Y35" i="1"/>
  <c r="L36" i="2" s="1"/>
  <c r="W38" i="1"/>
  <c r="J39" i="2" s="1"/>
  <c r="AA36" i="1"/>
  <c r="N37" i="2" s="1"/>
  <c r="X35" i="1"/>
  <c r="K36" i="2" s="1"/>
  <c r="Z37" i="1"/>
  <c r="M38" i="2" s="1"/>
  <c r="U38" i="1"/>
  <c r="H39" i="2" s="1"/>
  <c r="X38" i="1"/>
  <c r="K39" i="2" s="1"/>
  <c r="Z36" i="1"/>
  <c r="M37" i="2" s="1"/>
  <c r="W35" i="1"/>
  <c r="J36" i="2" s="1"/>
  <c r="W53" i="1"/>
  <c r="J54" i="2" s="1"/>
  <c r="Z56" i="1"/>
  <c r="M57" i="2" s="1"/>
  <c r="Z54" i="1"/>
  <c r="M55" i="2" s="1"/>
  <c r="W55" i="1"/>
  <c r="J56" i="2" s="1"/>
  <c r="Y54" i="1"/>
  <c r="L55" i="2" s="1"/>
  <c r="AA56" i="1"/>
  <c r="N57" i="2" s="1"/>
  <c r="X56" i="1"/>
  <c r="K57" i="2" s="1"/>
  <c r="X54" i="1"/>
  <c r="K55" i="2" s="1"/>
  <c r="W56" i="1"/>
  <c r="J57" i="2" s="1"/>
  <c r="AA55" i="1"/>
  <c r="N56" i="2" s="1"/>
  <c r="W54" i="1"/>
  <c r="J55" i="2" s="1"/>
  <c r="AA53" i="1"/>
  <c r="N54" i="2" s="1"/>
  <c r="AA57" i="1"/>
  <c r="N58" i="2" s="1"/>
  <c r="Z57" i="1"/>
  <c r="M58" i="2" s="1"/>
  <c r="Z55" i="1"/>
  <c r="M56" i="2" s="1"/>
  <c r="Z53" i="1"/>
  <c r="M54" i="2" s="1"/>
  <c r="AA54" i="1"/>
  <c r="N55" i="2" s="1"/>
  <c r="Y55" i="1"/>
  <c r="L56" i="2" s="1"/>
  <c r="Y53" i="1"/>
  <c r="L54" i="2" s="1"/>
  <c r="W57" i="1"/>
  <c r="J58" i="2" s="1"/>
  <c r="X57" i="1"/>
  <c r="K58" i="2" s="1"/>
  <c r="X55" i="1"/>
  <c r="K56" i="2" s="1"/>
  <c r="X53" i="1"/>
  <c r="K54" i="2" s="1"/>
  <c r="W51" i="1"/>
  <c r="J52" i="2" s="1"/>
  <c r="AA48" i="1"/>
  <c r="N49" i="2" s="1"/>
  <c r="U51" i="1"/>
  <c r="H52" i="2" s="1"/>
  <c r="X50" i="1"/>
  <c r="K51" i="2" s="1"/>
  <c r="U49" i="1"/>
  <c r="H50" i="2" s="1"/>
  <c r="X48" i="1"/>
  <c r="K49" i="2" s="1"/>
  <c r="U47" i="1"/>
  <c r="H48" i="2" s="1"/>
  <c r="AA50" i="1"/>
  <c r="N51" i="2" s="1"/>
  <c r="W47" i="1"/>
  <c r="J48" i="2" s="1"/>
  <c r="Y48" i="1"/>
  <c r="L49" i="2" s="1"/>
  <c r="AA51" i="1"/>
  <c r="N52" i="2" s="1"/>
  <c r="W50" i="1"/>
  <c r="J51" i="2" s="1"/>
  <c r="AA49" i="1"/>
  <c r="N50" i="2" s="1"/>
  <c r="W48" i="1"/>
  <c r="J49" i="2" s="1"/>
  <c r="AA47" i="1"/>
  <c r="N48" i="2" s="1"/>
  <c r="W49" i="1"/>
  <c r="J50" i="2" s="1"/>
  <c r="Z51" i="1"/>
  <c r="M52" i="2" s="1"/>
  <c r="Z49" i="1"/>
  <c r="M50" i="2" s="1"/>
  <c r="Z47" i="1"/>
  <c r="M48" i="2" s="1"/>
  <c r="Z50" i="1"/>
  <c r="M51" i="2" s="1"/>
  <c r="Y49" i="1"/>
  <c r="L50" i="2" s="1"/>
  <c r="Y47" i="1"/>
  <c r="L48" i="2" s="1"/>
  <c r="Z48" i="1"/>
  <c r="M49" i="2" s="1"/>
  <c r="X51" i="1"/>
  <c r="K52" i="2" s="1"/>
  <c r="U50" i="1"/>
  <c r="H51" i="2" s="1"/>
  <c r="X49" i="1"/>
  <c r="K50" i="2" s="1"/>
  <c r="U48" i="1"/>
  <c r="H49" i="2" s="1"/>
  <c r="X47" i="1"/>
  <c r="K48" i="2" s="1"/>
  <c r="U53" i="1"/>
  <c r="H54" i="2" s="1"/>
  <c r="U54" i="1"/>
  <c r="H55" i="2" s="1"/>
  <c r="U55" i="1"/>
  <c r="H56" i="2" s="1"/>
  <c r="U56" i="1"/>
  <c r="H57" i="2" s="1"/>
  <c r="U57" i="1"/>
  <c r="H58" i="2" s="1"/>
  <c r="V6" i="1"/>
  <c r="I7" i="2" s="1"/>
  <c r="V5" i="1"/>
  <c r="I6" i="2" s="1"/>
  <c r="V54" i="1"/>
  <c r="I55" i="2" s="1"/>
  <c r="V17" i="1"/>
  <c r="I18" i="2" s="1"/>
  <c r="I52" i="2"/>
  <c r="V35" i="1"/>
  <c r="I36" i="2" s="1"/>
  <c r="V16" i="1"/>
  <c r="I17" i="2" s="1"/>
  <c r="I51" i="2"/>
  <c r="V34" i="1"/>
  <c r="I35" i="2" s="1"/>
  <c r="V24" i="1"/>
  <c r="I25" i="2" s="1"/>
  <c r="V36" i="1"/>
  <c r="I37" i="2" s="1"/>
  <c r="V49" i="1"/>
  <c r="I50" i="2" s="1"/>
  <c r="I33" i="2"/>
  <c r="V23" i="1"/>
  <c r="I24" i="2" s="1"/>
  <c r="V53" i="1"/>
  <c r="I54" i="2" s="1"/>
  <c r="I58" i="2"/>
  <c r="V48" i="1"/>
  <c r="I49" i="2" s="1"/>
  <c r="I32" i="2"/>
  <c r="V22" i="1"/>
  <c r="I23" i="2" s="1"/>
  <c r="V12" i="1"/>
  <c r="I13" i="2" s="1"/>
  <c r="V28" i="1"/>
  <c r="I29" i="2" s="1"/>
  <c r="I57" i="2"/>
  <c r="I48" i="2"/>
  <c r="V30" i="1"/>
  <c r="I31" i="2" s="1"/>
  <c r="V11" i="1"/>
  <c r="I12" i="2" s="1"/>
  <c r="V18" i="1"/>
  <c r="I19" i="2" s="1"/>
  <c r="V55" i="1"/>
  <c r="I56" i="2" s="1"/>
  <c r="V29" i="1"/>
  <c r="I30" i="2" s="1"/>
  <c r="V10" i="1"/>
  <c r="I11" i="2" s="1"/>
  <c r="W4" i="1"/>
  <c r="J5" i="2" s="1"/>
  <c r="AA4" i="1"/>
  <c r="N5" i="2" s="1"/>
  <c r="Z4" i="1"/>
  <c r="M5" i="2" s="1"/>
  <c r="Y4" i="1"/>
  <c r="L5" i="2" s="1"/>
  <c r="X4" i="1"/>
  <c r="K5" i="2" s="1"/>
  <c r="V4" i="1"/>
  <c r="I5" i="2" s="1"/>
  <c r="Q8" i="1"/>
  <c r="D9" i="2" s="1"/>
  <c r="Q7" i="1"/>
  <c r="D8" i="2" s="1"/>
  <c r="Q6" i="1"/>
  <c r="D7" i="2" s="1"/>
  <c r="Q5" i="1"/>
  <c r="D6" i="2" s="1"/>
  <c r="S7" i="1"/>
  <c r="F8" i="2" s="1"/>
  <c r="S5" i="1"/>
  <c r="F6" i="2" s="1"/>
  <c r="R7" i="1"/>
  <c r="E8" i="2" s="1"/>
  <c r="R5" i="1"/>
  <c r="E6" i="2" s="1"/>
  <c r="T5" i="1"/>
  <c r="G6" i="2" s="1"/>
  <c r="T8" i="1"/>
  <c r="G9" i="2" s="1"/>
  <c r="T6" i="1"/>
  <c r="G7" i="2" s="1"/>
  <c r="T7" i="1"/>
  <c r="G8" i="2" s="1"/>
  <c r="S8" i="1"/>
  <c r="F9" i="2" s="1"/>
  <c r="S6" i="1"/>
  <c r="F7" i="2" s="1"/>
  <c r="R8" i="1"/>
  <c r="E9" i="2" s="1"/>
  <c r="R6" i="1"/>
  <c r="E7" i="2" s="1"/>
  <c r="Q10" i="1"/>
  <c r="D11" i="2" s="1"/>
  <c r="Q14" i="1"/>
  <c r="D15" i="2" s="1"/>
  <c r="Q13" i="1"/>
  <c r="D14" i="2" s="1"/>
  <c r="Q12" i="1"/>
  <c r="D13" i="2" s="1"/>
  <c r="Q11" i="1"/>
  <c r="D12" i="2" s="1"/>
  <c r="S13" i="1"/>
  <c r="F14" i="2" s="1"/>
  <c r="S11" i="1"/>
  <c r="F12" i="2" s="1"/>
  <c r="T14" i="1"/>
  <c r="G15" i="2" s="1"/>
  <c r="T10" i="1"/>
  <c r="G11" i="2" s="1"/>
  <c r="R11" i="1"/>
  <c r="E12" i="2" s="1"/>
  <c r="T12" i="1"/>
  <c r="G13" i="2" s="1"/>
  <c r="S14" i="1"/>
  <c r="F15" i="2" s="1"/>
  <c r="S12" i="1"/>
  <c r="F13" i="2" s="1"/>
  <c r="S10" i="1"/>
  <c r="F11" i="2" s="1"/>
  <c r="T13" i="1"/>
  <c r="G14" i="2" s="1"/>
  <c r="T11" i="1"/>
  <c r="G12" i="2" s="1"/>
  <c r="R13" i="1"/>
  <c r="E14" i="2" s="1"/>
  <c r="R14" i="1"/>
  <c r="E15" i="2" s="1"/>
  <c r="R12" i="1"/>
  <c r="E13" i="2" s="1"/>
  <c r="R10" i="1"/>
  <c r="E11" i="2" s="1"/>
  <c r="Q16" i="1"/>
  <c r="D17" i="2" s="1"/>
  <c r="Q22" i="1"/>
  <c r="D23" i="2" s="1"/>
  <c r="Q28" i="1"/>
  <c r="D29" i="2" s="1"/>
  <c r="Q34" i="1"/>
  <c r="D35" i="2" s="1"/>
  <c r="T16" i="1"/>
  <c r="G17" i="2" s="1"/>
  <c r="S16" i="1"/>
  <c r="F17" i="2" s="1"/>
  <c r="R16" i="1"/>
  <c r="E17" i="2" s="1"/>
  <c r="Q20" i="1"/>
  <c r="D21" i="2" s="1"/>
  <c r="T19" i="1"/>
  <c r="G20" i="2" s="1"/>
  <c r="R18" i="1"/>
  <c r="E19" i="2" s="1"/>
  <c r="Q18" i="1"/>
  <c r="D19" i="2" s="1"/>
  <c r="S19" i="1"/>
  <c r="F20" i="2" s="1"/>
  <c r="T17" i="1"/>
  <c r="G18" i="2" s="1"/>
  <c r="T20" i="1"/>
  <c r="G21" i="2" s="1"/>
  <c r="R19" i="1"/>
  <c r="E20" i="2" s="1"/>
  <c r="Q19" i="1"/>
  <c r="D20" i="2" s="1"/>
  <c r="S17" i="1"/>
  <c r="F18" i="2" s="1"/>
  <c r="S20" i="1"/>
  <c r="F21" i="2" s="1"/>
  <c r="T18" i="1"/>
  <c r="G19" i="2" s="1"/>
  <c r="R17" i="1"/>
  <c r="E18" i="2" s="1"/>
  <c r="S18" i="1"/>
  <c r="F19" i="2" s="1"/>
  <c r="R20" i="1"/>
  <c r="E21" i="2" s="1"/>
  <c r="Q17" i="1"/>
  <c r="D18" i="2" s="1"/>
  <c r="T22" i="1"/>
  <c r="G23" i="2" s="1"/>
  <c r="S22" i="1"/>
  <c r="F23" i="2" s="1"/>
  <c r="R22" i="1"/>
  <c r="E23" i="2" s="1"/>
  <c r="T24" i="1"/>
  <c r="G25" i="2" s="1"/>
  <c r="R26" i="1"/>
  <c r="E27" i="2" s="1"/>
  <c r="T25" i="1"/>
  <c r="G26" i="2" s="1"/>
  <c r="R24" i="1"/>
  <c r="E25" i="2" s="1"/>
  <c r="S26" i="1"/>
  <c r="F27" i="2" s="1"/>
  <c r="Q26" i="1"/>
  <c r="D27" i="2" s="1"/>
  <c r="S24" i="1"/>
  <c r="F25" i="2" s="1"/>
  <c r="Q24" i="1"/>
  <c r="D25" i="2" s="1"/>
  <c r="R23" i="1"/>
  <c r="E24" i="2" s="1"/>
  <c r="S25" i="1"/>
  <c r="F26" i="2" s="1"/>
  <c r="T23" i="1"/>
  <c r="G24" i="2" s="1"/>
  <c r="Q23" i="1"/>
  <c r="D24" i="2" s="1"/>
  <c r="T26" i="1"/>
  <c r="G27" i="2" s="1"/>
  <c r="R25" i="1"/>
  <c r="E26" i="2" s="1"/>
  <c r="Q25" i="1"/>
  <c r="D26" i="2" s="1"/>
  <c r="S23" i="1"/>
  <c r="F24" i="2" s="1"/>
  <c r="T28" i="1"/>
  <c r="G29" i="2" s="1"/>
  <c r="S28" i="1"/>
  <c r="F29" i="2" s="1"/>
  <c r="R28" i="1"/>
  <c r="E29" i="2" s="1"/>
  <c r="T31" i="1"/>
  <c r="G32" i="2" s="1"/>
  <c r="Q30" i="1"/>
  <c r="D31" i="2" s="1"/>
  <c r="T29" i="1"/>
  <c r="G30" i="2" s="1"/>
  <c r="S30" i="1"/>
  <c r="F31" i="2" s="1"/>
  <c r="R30" i="1"/>
  <c r="E31" i="2" s="1"/>
  <c r="S31" i="1"/>
  <c r="F32" i="2" s="1"/>
  <c r="T32" i="1"/>
  <c r="G33" i="2" s="1"/>
  <c r="R31" i="1"/>
  <c r="E32" i="2" s="1"/>
  <c r="Q31" i="1"/>
  <c r="D32" i="2" s="1"/>
  <c r="S29" i="1"/>
  <c r="F30" i="2" s="1"/>
  <c r="S32" i="1"/>
  <c r="F33" i="2" s="1"/>
  <c r="T30" i="1"/>
  <c r="G31" i="2" s="1"/>
  <c r="R29" i="1"/>
  <c r="E30" i="2" s="1"/>
  <c r="Q32" i="1"/>
  <c r="D33" i="2" s="1"/>
  <c r="R32" i="1"/>
  <c r="E33" i="2" s="1"/>
  <c r="Q29" i="1"/>
  <c r="D30" i="2" s="1"/>
  <c r="T34" i="1"/>
  <c r="G35" i="2" s="1"/>
  <c r="S34" i="1"/>
  <c r="F35" i="2" s="1"/>
  <c r="R34" i="1"/>
  <c r="E35" i="2" s="1"/>
  <c r="S36" i="1"/>
  <c r="F37" i="2" s="1"/>
  <c r="R36" i="1"/>
  <c r="E37" i="2" s="1"/>
  <c r="T37" i="1"/>
  <c r="G38" i="2" s="1"/>
  <c r="Q36" i="1"/>
  <c r="D37" i="2" s="1"/>
  <c r="S37" i="1"/>
  <c r="F38" i="2" s="1"/>
  <c r="T35" i="1"/>
  <c r="G36" i="2" s="1"/>
  <c r="T38" i="1"/>
  <c r="G39" i="2" s="1"/>
  <c r="R37" i="1"/>
  <c r="E38" i="2" s="1"/>
  <c r="Q37" i="1"/>
  <c r="D38" i="2" s="1"/>
  <c r="S35" i="1"/>
  <c r="F36" i="2" s="1"/>
  <c r="S38" i="1"/>
  <c r="F39" i="2" s="1"/>
  <c r="T36" i="1"/>
  <c r="G37" i="2" s="1"/>
  <c r="R35" i="1"/>
  <c r="E36" i="2" s="1"/>
  <c r="Q38" i="1"/>
  <c r="D39" i="2" s="1"/>
  <c r="R38" i="1"/>
  <c r="E39" i="2" s="1"/>
  <c r="Q35" i="1"/>
  <c r="D36" i="2" s="1"/>
  <c r="Q51" i="1"/>
  <c r="D52" i="2" s="1"/>
  <c r="Q50" i="1"/>
  <c r="D51" i="2" s="1"/>
  <c r="Q49" i="1"/>
  <c r="D50" i="2" s="1"/>
  <c r="Q48" i="1"/>
  <c r="D49" i="2" s="1"/>
  <c r="R50" i="1"/>
  <c r="E51" i="2" s="1"/>
  <c r="R48" i="1"/>
  <c r="E49" i="2" s="1"/>
  <c r="T51" i="1"/>
  <c r="G52" i="2" s="1"/>
  <c r="T49" i="1"/>
  <c r="G50" i="2" s="1"/>
  <c r="T47" i="1"/>
  <c r="G48" i="2" s="1"/>
  <c r="S48" i="1"/>
  <c r="F49" i="2" s="1"/>
  <c r="T50" i="1"/>
  <c r="G51" i="2" s="1"/>
  <c r="S50" i="1"/>
  <c r="F51" i="2" s="1"/>
  <c r="S51" i="1"/>
  <c r="F52" i="2" s="1"/>
  <c r="S49" i="1"/>
  <c r="F50" i="2" s="1"/>
  <c r="S47" i="1"/>
  <c r="F48" i="2" s="1"/>
  <c r="T48" i="1"/>
  <c r="G49" i="2" s="1"/>
  <c r="R51" i="1"/>
  <c r="E52" i="2" s="1"/>
  <c r="R49" i="1"/>
  <c r="E50" i="2" s="1"/>
  <c r="R47" i="1"/>
  <c r="E48" i="2" s="1"/>
  <c r="Q53" i="1"/>
  <c r="D54" i="2" s="1"/>
  <c r="Q57" i="1"/>
  <c r="D58" i="2" s="1"/>
  <c r="Q56" i="1"/>
  <c r="D57" i="2" s="1"/>
  <c r="Q55" i="1"/>
  <c r="D56" i="2" s="1"/>
  <c r="Q54" i="1"/>
  <c r="D55" i="2" s="1"/>
  <c r="T57" i="1"/>
  <c r="G58" i="2" s="1"/>
  <c r="R55" i="1"/>
  <c r="E56" i="2" s="1"/>
  <c r="S57" i="1"/>
  <c r="F58" i="2" s="1"/>
  <c r="R56" i="1"/>
  <c r="E57" i="2" s="1"/>
  <c r="S56" i="1"/>
  <c r="F57" i="2" s="1"/>
  <c r="R57" i="1"/>
  <c r="E58" i="2" s="1"/>
  <c r="R54" i="1"/>
  <c r="E55" i="2" s="1"/>
  <c r="T53" i="1"/>
  <c r="G54" i="2" s="1"/>
  <c r="S55" i="1"/>
  <c r="F56" i="2" s="1"/>
  <c r="T54" i="1"/>
  <c r="G55" i="2" s="1"/>
  <c r="T55" i="1"/>
  <c r="G56" i="2" s="1"/>
  <c r="S53" i="1"/>
  <c r="F54" i="2" s="1"/>
  <c r="T56" i="1"/>
  <c r="G57" i="2" s="1"/>
  <c r="S54" i="1"/>
  <c r="F55" i="2" s="1"/>
  <c r="R53" i="1"/>
  <c r="E54" i="2" s="1"/>
  <c r="Q47" i="1"/>
  <c r="D48" i="2" s="1"/>
  <c r="U4" i="1"/>
  <c r="H5" i="2" s="1"/>
  <c r="T4" i="1"/>
  <c r="G5" i="2" s="1"/>
  <c r="S4" i="1"/>
  <c r="F5" i="2" s="1"/>
  <c r="R4" i="1"/>
  <c r="E5" i="2" s="1"/>
  <c r="Q4" i="1"/>
  <c r="D5" i="2" s="1"/>
  <c r="AD4" i="1" l="1"/>
  <c r="Q5" i="2" s="1"/>
</calcChain>
</file>

<file path=xl/sharedStrings.xml><?xml version="1.0" encoding="utf-8"?>
<sst xmlns="http://schemas.openxmlformats.org/spreadsheetml/2006/main" count="115" uniqueCount="56">
  <si>
    <t>w</t>
  </si>
  <si>
    <t>alpha_1</t>
  </si>
  <si>
    <t>gamma_1</t>
  </si>
  <si>
    <t>beta_1</t>
  </si>
  <si>
    <t>beta_2</t>
  </si>
  <si>
    <t>tr_ll</t>
  </si>
  <si>
    <t>tr_mse</t>
  </si>
  <si>
    <t>te_lb</t>
  </si>
  <si>
    <t>te_ll</t>
  </si>
  <si>
    <t>te_mse</t>
  </si>
  <si>
    <t>garch_101</t>
  </si>
  <si>
    <t>garch_100</t>
  </si>
  <si>
    <t>egarch_101</t>
  </si>
  <si>
    <t>egarch_111</t>
  </si>
  <si>
    <t>figarch_001</t>
  </si>
  <si>
    <t>har</t>
  </si>
  <si>
    <t>phi_1</t>
  </si>
  <si>
    <t>d_1</t>
  </si>
  <si>
    <t>$\omega$</t>
  </si>
  <si>
    <t>$\alpha$</t>
  </si>
  <si>
    <t>$\beta_1$</t>
  </si>
  <si>
    <t>$\beta_2$</t>
  </si>
  <si>
    <t>MSE</t>
  </si>
  <si>
    <t>$p\br{y\vert \theta^\star}$</t>
  </si>
  <si>
    <t>tr_lb</t>
  </si>
  <si>
    <t>ARCH</t>
  </si>
  <si>
    <t>GARCH(1,0,1)</t>
  </si>
  <si>
    <t>GJR(1,1,1)</t>
  </si>
  <si>
    <t>GJR(1,1,2)</t>
  </si>
  <si>
    <t>EGARCH(1,0,1)</t>
  </si>
  <si>
    <t>EGARCH(1,1,1)</t>
  </si>
  <si>
    <t>egarch_112</t>
  </si>
  <si>
    <t>EGARCH(1,1,2)</t>
  </si>
  <si>
    <t>FIGARCH(0,1,1)</t>
  </si>
  <si>
    <t>FIGARCH(1,1,1)</t>
  </si>
  <si>
    <t>HAR</t>
  </si>
  <si>
    <t>$\bar{\omega}$</t>
  </si>
  <si>
    <t>$\phi$</t>
  </si>
  <si>
    <t>$d$</t>
  </si>
  <si>
    <t>$\beta_0$</t>
  </si>
  <si>
    <t>$\beta_3$</t>
  </si>
  <si>
    <t>EMGVB</t>
  </si>
  <si>
    <t>MGVB</t>
  </si>
  <si>
    <t>QBVI</t>
  </si>
  <si>
    <t>MCMC</t>
  </si>
  <si>
    <t>EMGVB$^\dag$</t>
  </si>
  <si>
    <t>MGVB$^\dag$</t>
  </si>
  <si>
    <t>QBVI$^\dag$</t>
  </si>
  <si>
    <t>Train</t>
  </si>
  <si>
    <t>Test</t>
  </si>
  <si>
    <t>$\LB\br{\theta^\star}$</t>
  </si>
  <si>
    <t>$\gamma$</t>
  </si>
  <si>
    <t>gjr_111</t>
  </si>
  <si>
    <t>gjr_112</t>
  </si>
  <si>
    <t>figarch_101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</si>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</sst>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u477086/Desktop/EMGVB/Har_model/Har_tabl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f"/>
      <sheetName val="est"/>
    </sheetNames>
    <sheetDataSet>
      <sheetData sheetId="0">
        <row r="1">
          <cell r="A1">
            <v>-5082.8272904593423</v>
          </cell>
          <cell r="B1">
            <v>-5060.649835286039</v>
          </cell>
          <cell r="C1">
            <v>24.17897126096279</v>
          </cell>
          <cell r="D1">
            <v>-1240.0069953950615</v>
          </cell>
          <cell r="E1">
            <v>-1220.2283074986653</v>
          </cell>
          <cell r="F1">
            <v>18.857437170022965</v>
          </cell>
        </row>
        <row r="2">
          <cell r="A2">
            <v>-5083.0161863158064</v>
          </cell>
          <cell r="B2">
            <v>-5060.653921637303</v>
          </cell>
          <cell r="C2">
            <v>24.179048046836957</v>
          </cell>
          <cell r="D2">
            <v>-1240.3000696450777</v>
          </cell>
          <cell r="E2">
            <v>-1220.2600382231831</v>
          </cell>
          <cell r="F2">
            <v>18.859675215390581</v>
          </cell>
        </row>
        <row r="3">
          <cell r="A3">
            <v>-5082.832895985408</v>
          </cell>
          <cell r="B3">
            <v>-5060.6502699836856</v>
          </cell>
          <cell r="C3">
            <v>24.178971214724633</v>
          </cell>
          <cell r="D3">
            <v>-1239.999261270827</v>
          </cell>
          <cell r="E3">
            <v>-1220.2323662256583</v>
          </cell>
          <cell r="F3">
            <v>18.857460859174925</v>
          </cell>
        </row>
        <row r="4">
          <cell r="A4">
            <v>-5085.5399780654298</v>
          </cell>
          <cell r="B4">
            <v>-5060.6765385167255</v>
          </cell>
          <cell r="C4">
            <v>24.179403808327823</v>
          </cell>
          <cell r="D4">
            <v>-1242.8126328702997</v>
          </cell>
          <cell r="E4">
            <v>-1220.4019696484472</v>
          </cell>
          <cell r="F4">
            <v>18.866974751601372</v>
          </cell>
        </row>
        <row r="5">
          <cell r="A5">
            <v>-5085.6109134521294</v>
          </cell>
          <cell r="B5">
            <v>-5060.6968786037787</v>
          </cell>
          <cell r="C5">
            <v>24.1799751920944</v>
          </cell>
          <cell r="D5">
            <v>-1242.9698263733821</v>
          </cell>
          <cell r="E5">
            <v>-1220.4217093465461</v>
          </cell>
          <cell r="F5">
            <v>18.868757083086599</v>
          </cell>
        </row>
        <row r="6">
          <cell r="A6">
            <v>-5085.5400753514423</v>
          </cell>
          <cell r="B6">
            <v>-5060.6745369986747</v>
          </cell>
          <cell r="C6">
            <v>24.179330390759429</v>
          </cell>
          <cell r="D6">
            <v>-1242.8067619510373</v>
          </cell>
          <cell r="E6">
            <v>-1220.4001325791428</v>
          </cell>
          <cell r="F6">
            <v>18.866333440300711</v>
          </cell>
        </row>
        <row r="7">
          <cell r="B7">
            <v>-5060.6380757176676</v>
          </cell>
          <cell r="C7">
            <v>24.179034495471399</v>
          </cell>
          <cell r="E7">
            <v>-1220.0427315761592</v>
          </cell>
          <cell r="F7">
            <v>18.855402802616531</v>
          </cell>
        </row>
        <row r="8">
          <cell r="B8">
            <v>-5060.6343726627783</v>
          </cell>
          <cell r="C8">
            <v>24.178970839006876</v>
          </cell>
          <cell r="E8">
            <v>-1220.026041577763</v>
          </cell>
          <cell r="F8">
            <v>18.857125813560661</v>
          </cell>
        </row>
      </sheetData>
      <sheetData sheetId="1">
        <row r="1">
          <cell r="A1">
            <v>1.0780867478854079</v>
          </cell>
          <cell r="B1">
            <v>0.48843409518088343</v>
          </cell>
          <cell r="C1">
            <v>0.42042210374680289</v>
          </cell>
          <cell r="D1">
            <v>-1.165913606025441E-2</v>
          </cell>
          <cell r="E1">
            <v>4.9273973374270561</v>
          </cell>
        </row>
        <row r="2">
          <cell r="A2">
            <v>1.0632098548012716</v>
          </cell>
          <cell r="B2">
            <v>0.48835914110275513</v>
          </cell>
          <cell r="C2">
            <v>0.42075710998415206</v>
          </cell>
          <cell r="D2">
            <v>-1.0926577020868296E-2</v>
          </cell>
          <cell r="E2">
            <v>4.9280321180250164</v>
          </cell>
        </row>
        <row r="3">
          <cell r="A3">
            <v>1.0782038988796352</v>
          </cell>
          <cell r="B3">
            <v>0.48843497996012625</v>
          </cell>
          <cell r="C3">
            <v>0.42043619424657924</v>
          </cell>
          <cell r="D3">
            <v>-1.1679107503476014E-2</v>
          </cell>
          <cell r="E3">
            <v>4.9275929143035144</v>
          </cell>
        </row>
        <row r="4">
          <cell r="A4">
            <v>1.0845655212767196</v>
          </cell>
          <cell r="B4">
            <v>0.49061214112989715</v>
          </cell>
          <cell r="C4">
            <v>0.42147061380037221</v>
          </cell>
          <cell r="D4">
            <v>-1.5669710067754476E-2</v>
          </cell>
          <cell r="E4">
            <v>4.9320480523218793</v>
          </cell>
        </row>
        <row r="5">
          <cell r="A5">
            <v>1.0673196290703506</v>
          </cell>
          <cell r="B5">
            <v>0.49324714717520446</v>
          </cell>
          <cell r="C5">
            <v>0.41989257196889324</v>
          </cell>
          <cell r="D5">
            <v>-1.5646058678692575E-2</v>
          </cell>
          <cell r="E5">
            <v>4.9322736806157748</v>
          </cell>
        </row>
        <row r="6">
          <cell r="A6">
            <v>1.0844976684648739</v>
          </cell>
          <cell r="B6">
            <v>0.49032438648427001</v>
          </cell>
          <cell r="C6">
            <v>0.42149735273948352</v>
          </cell>
          <cell r="D6">
            <v>-1.537903390997708E-2</v>
          </cell>
          <cell r="E6">
            <v>4.9322330185126741</v>
          </cell>
        </row>
        <row r="7">
          <cell r="A7">
            <v>1.0673553445964516</v>
          </cell>
          <cell r="B7">
            <v>0.48934156616451657</v>
          </cell>
          <cell r="C7">
            <v>0.41959924192906201</v>
          </cell>
          <cell r="D7">
            <v>-1.0719933854652957E-2</v>
          </cell>
          <cell r="E7">
            <v>4.9188292310243904</v>
          </cell>
        </row>
        <row r="8">
          <cell r="A8">
            <v>1.0790562386730096</v>
          </cell>
          <cell r="B8">
            <v>0.48839893239359877</v>
          </cell>
          <cell r="C8">
            <v>0.42041468936127979</v>
          </cell>
          <cell r="D8">
            <v>-1.1657537986341804E-2</v>
          </cell>
          <cell r="E8">
            <v>4.9172116935318826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D66"/>
  <sheetViews>
    <sheetView topLeftCell="A28" workbookViewId="0">
      <selection activeCell="B48" sqref="B48"/>
    </sheetView>
  </sheetViews>
  <sheetFormatPr defaultRowHeight="14.4" x14ac:dyDescent="0.3"/>
  <cols>
    <col min="2" max="2" width="10.5546875" bestFit="1" customWidth="1"/>
    <col min="17" max="27" width="8.88671875" style="1"/>
  </cols>
  <sheetData>
    <row r="2" spans="2:30" x14ac:dyDescent="0.3">
      <c r="D2" s="1" t="s">
        <v>0</v>
      </c>
      <c r="E2" s="1" t="s">
        <v>1</v>
      </c>
      <c r="F2" s="1" t="s">
        <v>2</v>
      </c>
      <c r="G2" s="1" t="s">
        <v>3</v>
      </c>
      <c r="H2" s="1" t="s">
        <v>4</v>
      </c>
      <c r="I2" t="s">
        <v>24</v>
      </c>
      <c r="J2" s="1" t="s">
        <v>5</v>
      </c>
      <c r="K2" s="1" t="s">
        <v>6</v>
      </c>
      <c r="L2" s="1" t="s">
        <v>7</v>
      </c>
      <c r="M2" s="1" t="s">
        <v>8</v>
      </c>
      <c r="N2" s="1" t="s">
        <v>9</v>
      </c>
      <c r="O2" s="1"/>
      <c r="Q2" s="1" t="s">
        <v>18</v>
      </c>
      <c r="R2" s="1" t="s">
        <v>19</v>
      </c>
      <c r="S2" s="1" t="s">
        <v>51</v>
      </c>
      <c r="T2" s="1" t="s">
        <v>20</v>
      </c>
      <c r="U2" s="1" t="s">
        <v>21</v>
      </c>
      <c r="V2" s="1" t="s">
        <v>50</v>
      </c>
      <c r="W2" s="1" t="s">
        <v>23</v>
      </c>
      <c r="X2" s="1" t="s">
        <v>22</v>
      </c>
      <c r="Y2" s="1" t="s">
        <v>50</v>
      </c>
      <c r="Z2" s="1" t="s">
        <v>23</v>
      </c>
      <c r="AA2" s="1" t="s">
        <v>22</v>
      </c>
    </row>
    <row r="3" spans="2:30" x14ac:dyDescent="0.3">
      <c r="D3" s="1"/>
      <c r="E3" s="1"/>
      <c r="F3" s="1"/>
      <c r="G3" s="1"/>
      <c r="H3" s="1"/>
      <c r="J3" s="1"/>
      <c r="K3" s="1"/>
      <c r="L3" s="1"/>
      <c r="M3" s="1"/>
      <c r="N3" s="1"/>
      <c r="O3" s="1"/>
      <c r="U3" s="1" t="s">
        <v>25</v>
      </c>
    </row>
    <row r="4" spans="2:30" x14ac:dyDescent="0.3">
      <c r="B4" t="s">
        <v>11</v>
      </c>
      <c r="C4">
        <v>2</v>
      </c>
      <c r="D4">
        <f t="shared" ref="D4:N8" ca="1" si="0">+HLOOKUP(D$2,INDIRECT("[All_models.xls]"&amp;$B$4&amp;"!$A$1:$N$6"),$C4,FALSE)</f>
        <v>0.51862867110679289</v>
      </c>
      <c r="E4">
        <f t="shared" ca="1" si="0"/>
        <v>0.64016934538210812</v>
      </c>
      <c r="F4" t="e">
        <f t="shared" ca="1" si="0"/>
        <v>#N/A</v>
      </c>
      <c r="G4" t="e">
        <f t="shared" ca="1" si="0"/>
        <v>#N/A</v>
      </c>
      <c r="H4" t="e">
        <f t="shared" ca="1" si="0"/>
        <v>#N/A</v>
      </c>
      <c r="I4">
        <f t="shared" ca="1" si="0"/>
        <v>-2247.1367824421595</v>
      </c>
      <c r="J4">
        <f t="shared" ca="1" si="0"/>
        <v>2241.0347864675805</v>
      </c>
      <c r="K4">
        <f t="shared" ca="1" si="0"/>
        <v>29.818275971391198</v>
      </c>
      <c r="L4">
        <f t="shared" ca="1" si="0"/>
        <v>-651.10996835108017</v>
      </c>
      <c r="M4">
        <f t="shared" ca="1" si="0"/>
        <v>645.74740872057919</v>
      </c>
      <c r="N4">
        <f t="shared" ca="1" si="0"/>
        <v>5.4467026771626159</v>
      </c>
      <c r="Q4" s="1">
        <f ca="1">+_xlfn.IFNA(D4,"")</f>
        <v>0.51862867110679289</v>
      </c>
      <c r="R4" s="1">
        <f ca="1">+_xlfn.IFNA(E4,"")</f>
        <v>0.64016934538210812</v>
      </c>
      <c r="S4" s="1" t="str">
        <f ca="1">+_xlfn.IFNA(F4,"")</f>
        <v/>
      </c>
      <c r="T4" s="1" t="str">
        <f ca="1">+_xlfn.IFNA(G4,"")</f>
        <v/>
      </c>
      <c r="U4" s="1" t="str">
        <f ca="1">+_xlfn.IFNA(H4,"")</f>
        <v/>
      </c>
      <c r="V4" s="1">
        <f t="shared" ref="V4:AA4" ca="1" si="1">+_xlfn.IFNA(I4,"")</f>
        <v>-2247.1367824421595</v>
      </c>
      <c r="W4" s="1">
        <f t="shared" ca="1" si="1"/>
        <v>2241.0347864675805</v>
      </c>
      <c r="X4" s="1">
        <f t="shared" ca="1" si="1"/>
        <v>29.818275971391198</v>
      </c>
      <c r="Y4" s="1">
        <f t="shared" ca="1" si="1"/>
        <v>-651.10996835108017</v>
      </c>
      <c r="Z4" s="1">
        <f t="shared" ca="1" si="1"/>
        <v>645.74740872057919</v>
      </c>
      <c r="AA4" s="1">
        <f t="shared" ca="1" si="1"/>
        <v>5.4467026771626159</v>
      </c>
      <c r="AD4" t="str">
        <f t="shared" ref="AD4" ca="1" si="2">+_xlfn.IFNA(S4,"")</f>
        <v/>
      </c>
    </row>
    <row r="5" spans="2:30" x14ac:dyDescent="0.3">
      <c r="C5">
        <v>3</v>
      </c>
      <c r="D5">
        <f t="shared" ca="1" si="0"/>
        <v>0.51865027437960409</v>
      </c>
      <c r="E5">
        <f t="shared" ca="1" si="0"/>
        <v>0.64015954709512335</v>
      </c>
      <c r="F5" t="e">
        <f t="shared" ca="1" si="0"/>
        <v>#N/A</v>
      </c>
      <c r="G5" t="e">
        <f t="shared" ca="1" si="0"/>
        <v>#N/A</v>
      </c>
      <c r="H5" t="e">
        <f t="shared" ca="1" si="0"/>
        <v>#N/A</v>
      </c>
      <c r="I5">
        <f t="shared" ca="1" si="0"/>
        <v>-2247.1374225543836</v>
      </c>
      <c r="J5">
        <f t="shared" ca="1" si="0"/>
        <v>2241.0348071804251</v>
      </c>
      <c r="K5">
        <f t="shared" ca="1" si="0"/>
        <v>29.81817337721295</v>
      </c>
      <c r="L5">
        <f t="shared" ca="1" si="0"/>
        <v>-651.10651812504489</v>
      </c>
      <c r="M5">
        <f t="shared" ca="1" si="0"/>
        <v>645.74509179907807</v>
      </c>
      <c r="N5">
        <f t="shared" ca="1" si="0"/>
        <v>5.4466606553586665</v>
      </c>
      <c r="Q5" s="1">
        <f t="shared" ref="Q5:S8" ca="1" si="3">+_xlfn.IFNA(D5,"")</f>
        <v>0.51865027437960409</v>
      </c>
      <c r="R5" s="1">
        <f t="shared" ca="1" si="3"/>
        <v>0.64015954709512335</v>
      </c>
      <c r="S5" s="1" t="str">
        <f t="shared" ca="1" si="3"/>
        <v/>
      </c>
      <c r="T5" s="1" t="str">
        <f t="shared" ref="T5:T66" ca="1" si="4">+_xlfn.IFNA(G5,"")</f>
        <v/>
      </c>
      <c r="U5" s="1" t="str">
        <f t="shared" ref="U5:U57" ca="1" si="5">+_xlfn.IFNA(H5,"")</f>
        <v/>
      </c>
      <c r="V5" s="1">
        <f t="shared" ref="V5:V64" ca="1" si="6">+_xlfn.IFNA(I5,"")</f>
        <v>-2247.1374225543836</v>
      </c>
      <c r="W5" s="1">
        <f t="shared" ref="W5:AA6" ca="1" si="7">+_xlfn.IFNA(J5,"")</f>
        <v>2241.0348071804251</v>
      </c>
      <c r="X5" s="1">
        <f t="shared" ca="1" si="7"/>
        <v>29.81817337721295</v>
      </c>
      <c r="Y5" s="1">
        <f t="shared" ca="1" si="7"/>
        <v>-651.10651812504489</v>
      </c>
      <c r="Z5" s="1">
        <f t="shared" ca="1" si="7"/>
        <v>645.74509179907807</v>
      </c>
      <c r="AA5" s="1">
        <f t="shared" ca="1" si="7"/>
        <v>5.4466606553586665</v>
      </c>
    </row>
    <row r="6" spans="2:30" x14ac:dyDescent="0.3">
      <c r="C6">
        <v>4</v>
      </c>
      <c r="D6">
        <f t="shared" ca="1" si="0"/>
        <v>0.51866202389463356</v>
      </c>
      <c r="E6">
        <f t="shared" ca="1" si="0"/>
        <v>0.63989131774482344</v>
      </c>
      <c r="F6" t="e">
        <f t="shared" ca="1" si="0"/>
        <v>#N/A</v>
      </c>
      <c r="G6" t="e">
        <f t="shared" ca="1" si="0"/>
        <v>#N/A</v>
      </c>
      <c r="H6" t="e">
        <f t="shared" ca="1" si="0"/>
        <v>#N/A</v>
      </c>
      <c r="I6">
        <f t="shared" ca="1" si="0"/>
        <v>-2247.1376142927702</v>
      </c>
      <c r="J6">
        <f t="shared" ca="1" si="0"/>
        <v>2241.0338897756856</v>
      </c>
      <c r="K6">
        <f t="shared" ca="1" si="0"/>
        <v>29.815297393079376</v>
      </c>
      <c r="L6">
        <f t="shared" ca="1" si="0"/>
        <v>-651.10503600638788</v>
      </c>
      <c r="M6">
        <f t="shared" ca="1" si="0"/>
        <v>645.74351019524443</v>
      </c>
      <c r="N6">
        <f t="shared" ca="1" si="0"/>
        <v>5.4454093054058346</v>
      </c>
      <c r="Q6" s="1">
        <f t="shared" ca="1" si="3"/>
        <v>0.51866202389463356</v>
      </c>
      <c r="R6" s="1">
        <f t="shared" ca="1" si="3"/>
        <v>0.63989131774482344</v>
      </c>
      <c r="S6" s="1" t="str">
        <f t="shared" ca="1" si="3"/>
        <v/>
      </c>
      <c r="T6" s="1" t="str">
        <f t="shared" ca="1" si="4"/>
        <v/>
      </c>
      <c r="U6" s="1" t="str">
        <f t="shared" ca="1" si="5"/>
        <v/>
      </c>
      <c r="V6" s="1">
        <f t="shared" ca="1" si="6"/>
        <v>-2247.1376142927702</v>
      </c>
      <c r="W6" s="1">
        <f t="shared" ca="1" si="7"/>
        <v>2241.0338897756856</v>
      </c>
      <c r="X6" s="1">
        <f t="shared" ca="1" si="7"/>
        <v>29.815297393079376</v>
      </c>
      <c r="Y6" s="1">
        <f t="shared" ca="1" si="7"/>
        <v>-651.10503600638788</v>
      </c>
      <c r="Z6" s="1">
        <f t="shared" ca="1" si="7"/>
        <v>645.74351019524443</v>
      </c>
      <c r="AA6" s="1">
        <f t="shared" ca="1" si="7"/>
        <v>5.4454093054058346</v>
      </c>
    </row>
    <row r="7" spans="2:30" x14ac:dyDescent="0.3">
      <c r="C7">
        <v>5</v>
      </c>
      <c r="D7">
        <f t="shared" ca="1" si="0"/>
        <v>0.51934602451132583</v>
      </c>
      <c r="E7">
        <f t="shared" ca="1" si="0"/>
        <v>0.62816854270849465</v>
      </c>
      <c r="F7" t="e">
        <f t="shared" ca="1" si="0"/>
        <v>#N/A</v>
      </c>
      <c r="G7" t="e">
        <f t="shared" ca="1" si="0"/>
        <v>#N/A</v>
      </c>
      <c r="H7" t="e">
        <f t="shared" ca="1" si="0"/>
        <v>#N/A</v>
      </c>
      <c r="I7">
        <f t="shared" ca="1" si="0"/>
        <v>0</v>
      </c>
      <c r="J7">
        <f t="shared" ca="1" si="0"/>
        <v>2241.0141222711745</v>
      </c>
      <c r="K7">
        <f t="shared" ca="1" si="0"/>
        <v>29.694106106132018</v>
      </c>
      <c r="L7">
        <f t="shared" ca="1" si="0"/>
        <v>0</v>
      </c>
      <c r="M7">
        <f t="shared" ca="1" si="0"/>
        <v>645.66063186445683</v>
      </c>
      <c r="N7">
        <f t="shared" ca="1" si="0"/>
        <v>5.3909580152135179</v>
      </c>
      <c r="Q7" s="1">
        <f t="shared" ca="1" si="3"/>
        <v>0.51934602451132583</v>
      </c>
      <c r="R7" s="1">
        <f t="shared" ca="1" si="3"/>
        <v>0.62816854270849465</v>
      </c>
      <c r="S7" s="1" t="str">
        <f t="shared" ca="1" si="3"/>
        <v/>
      </c>
      <c r="T7" s="1" t="str">
        <f t="shared" ca="1" si="4"/>
        <v/>
      </c>
      <c r="U7" s="1" t="str">
        <f t="shared" ca="1" si="5"/>
        <v/>
      </c>
      <c r="W7" s="1">
        <f ca="1">+_xlfn.IFNA(J7,"")</f>
        <v>2241.0141222711745</v>
      </c>
      <c r="X7" s="1">
        <f ca="1">+_xlfn.IFNA(K7,"")</f>
        <v>29.694106106132018</v>
      </c>
      <c r="Z7" s="1">
        <f ca="1">+_xlfn.IFNA(M7,"")</f>
        <v>645.66063186445683</v>
      </c>
      <c r="AA7" s="1">
        <f ca="1">+_xlfn.IFNA(N7,"")</f>
        <v>5.3909580152135179</v>
      </c>
    </row>
    <row r="8" spans="2:30" x14ac:dyDescent="0.3">
      <c r="C8">
        <v>6</v>
      </c>
      <c r="D8">
        <f t="shared" ca="1" si="0"/>
        <v>0.51883038765078104</v>
      </c>
      <c r="E8">
        <f t="shared" ca="1" si="0"/>
        <v>0.64032963590797032</v>
      </c>
      <c r="F8" t="e">
        <f t="shared" ca="1" si="0"/>
        <v>#N/A</v>
      </c>
      <c r="G8" t="e">
        <f t="shared" ca="1" si="0"/>
        <v>#N/A</v>
      </c>
      <c r="H8" t="e">
        <f t="shared" ca="1" si="0"/>
        <v>#N/A</v>
      </c>
      <c r="I8">
        <f t="shared" ca="1" si="0"/>
        <v>0</v>
      </c>
      <c r="J8">
        <f t="shared" ca="1" si="0"/>
        <v>2241.0359267188574</v>
      </c>
      <c r="K8">
        <f t="shared" ca="1" si="0"/>
        <v>29.820023030081799</v>
      </c>
      <c r="L8">
        <f t="shared" ca="1" si="0"/>
        <v>0</v>
      </c>
      <c r="M8">
        <f t="shared" ca="1" si="0"/>
        <v>645.72610368264884</v>
      </c>
      <c r="N8">
        <f t="shared" ca="1" si="0"/>
        <v>5.447487491621442</v>
      </c>
      <c r="Q8" s="1">
        <f t="shared" ca="1" si="3"/>
        <v>0.51883038765078104</v>
      </c>
      <c r="R8" s="1">
        <f t="shared" ca="1" si="3"/>
        <v>0.64032963590797032</v>
      </c>
      <c r="S8" s="1" t="str">
        <f t="shared" ca="1" si="3"/>
        <v/>
      </c>
      <c r="T8" s="1" t="str">
        <f t="shared" ca="1" si="4"/>
        <v/>
      </c>
      <c r="U8" s="1" t="str">
        <f t="shared" ca="1" si="5"/>
        <v/>
      </c>
      <c r="W8" s="1">
        <f ca="1">+_xlfn.IFNA(J8,"")</f>
        <v>2241.0359267188574</v>
      </c>
      <c r="X8" s="1">
        <f ca="1">+_xlfn.IFNA(K8,"")</f>
        <v>29.820023030081799</v>
      </c>
      <c r="Z8" s="1">
        <f ca="1">+_xlfn.IFNA(M8,"")</f>
        <v>645.72610368264884</v>
      </c>
      <c r="AA8" s="1">
        <f ca="1">+_xlfn.IFNA(N8,"")</f>
        <v>5.447487491621442</v>
      </c>
    </row>
    <row r="9" spans="2:30" x14ac:dyDescent="0.3">
      <c r="U9" s="1" t="s">
        <v>26</v>
      </c>
    </row>
    <row r="10" spans="2:30" x14ac:dyDescent="0.3">
      <c r="B10" t="s">
        <v>10</v>
      </c>
      <c r="C10">
        <v>2</v>
      </c>
      <c r="D10">
        <f t="shared" ref="D10:N14" ca="1" si="8">+HLOOKUP(D$2,INDIRECT("[All_models.xls]"&amp;$B$10&amp;"!$A$1:$N$6"),$C10,FALSE)</f>
        <v>4.2772497707971729E-2</v>
      </c>
      <c r="E10">
        <f t="shared" ca="1" si="8"/>
        <v>0.23037187697690772</v>
      </c>
      <c r="F10" t="e">
        <f t="shared" ca="1" si="8"/>
        <v>#N/A</v>
      </c>
      <c r="G10">
        <f t="shared" ca="1" si="8"/>
        <v>0.7366104585059039</v>
      </c>
      <c r="H10" t="e">
        <f t="shared" ca="1" si="8"/>
        <v>#N/A</v>
      </c>
      <c r="I10">
        <f t="shared" ca="1" si="8"/>
        <v>-2012.4027518715454</v>
      </c>
      <c r="J10">
        <f t="shared" ca="1" si="8"/>
        <v>2002.5600233757355</v>
      </c>
      <c r="K10">
        <f t="shared" ca="1" si="8"/>
        <v>25.690744506982345</v>
      </c>
      <c r="L10">
        <f t="shared" ca="1" si="8"/>
        <v>-607.69551185337866</v>
      </c>
      <c r="M10">
        <f t="shared" ca="1" si="8"/>
        <v>598.67808068972374</v>
      </c>
      <c r="N10">
        <f t="shared" ca="1" si="8"/>
        <v>3.9533689300480135</v>
      </c>
      <c r="Q10" s="1">
        <f t="shared" ref="Q10:S14" ca="1" si="9">+_xlfn.IFNA(D10,"")</f>
        <v>4.2772497707971729E-2</v>
      </c>
      <c r="R10" s="1">
        <f t="shared" ca="1" si="9"/>
        <v>0.23037187697690772</v>
      </c>
      <c r="S10" s="1" t="str">
        <f t="shared" ca="1" si="9"/>
        <v/>
      </c>
      <c r="T10" s="1">
        <f t="shared" ca="1" si="4"/>
        <v>0.7366104585059039</v>
      </c>
      <c r="U10" s="1" t="str">
        <f t="shared" ca="1" si="5"/>
        <v/>
      </c>
      <c r="V10" s="1">
        <f t="shared" ca="1" si="6"/>
        <v>-2012.4027518715454</v>
      </c>
      <c r="W10" s="1">
        <f t="shared" ref="W10:AA12" ca="1" si="10">+_xlfn.IFNA(J10,"")</f>
        <v>2002.5600233757355</v>
      </c>
      <c r="X10" s="1">
        <f t="shared" ca="1" si="10"/>
        <v>25.690744506982345</v>
      </c>
      <c r="Y10" s="1">
        <f t="shared" ca="1" si="10"/>
        <v>-607.69551185337866</v>
      </c>
      <c r="Z10" s="1">
        <f t="shared" ca="1" si="10"/>
        <v>598.67808068972374</v>
      </c>
      <c r="AA10" s="1">
        <f t="shared" ca="1" si="10"/>
        <v>3.9533689300480135</v>
      </c>
    </row>
    <row r="11" spans="2:30" x14ac:dyDescent="0.3">
      <c r="C11">
        <v>3</v>
      </c>
      <c r="D11">
        <f t="shared" ca="1" si="8"/>
        <v>4.2728901015754051E-2</v>
      </c>
      <c r="E11">
        <f t="shared" ca="1" si="8"/>
        <v>0.23044118517823983</v>
      </c>
      <c r="F11" t="e">
        <f t="shared" ca="1" si="8"/>
        <v>#N/A</v>
      </c>
      <c r="G11">
        <f t="shared" ca="1" si="8"/>
        <v>0.7367194776847239</v>
      </c>
      <c r="H11" t="e">
        <f t="shared" ca="1" si="8"/>
        <v>#N/A</v>
      </c>
      <c r="I11">
        <f t="shared" ca="1" si="8"/>
        <v>-2012.4038478763305</v>
      </c>
      <c r="J11">
        <f t="shared" ca="1" si="8"/>
        <v>2002.5625127406074</v>
      </c>
      <c r="K11">
        <f t="shared" ca="1" si="8"/>
        <v>25.692696621844128</v>
      </c>
      <c r="L11">
        <f t="shared" ca="1" si="8"/>
        <v>-607.6895660703766</v>
      </c>
      <c r="M11">
        <f t="shared" ca="1" si="8"/>
        <v>598.67295156325076</v>
      </c>
      <c r="N11">
        <f t="shared" ca="1" si="8"/>
        <v>3.9536279748877354</v>
      </c>
      <c r="Q11" s="1">
        <f t="shared" ca="1" si="9"/>
        <v>4.2728901015754051E-2</v>
      </c>
      <c r="R11" s="1">
        <f t="shared" ca="1" si="9"/>
        <v>0.23044118517823983</v>
      </c>
      <c r="S11" s="1" t="str">
        <f t="shared" ca="1" si="9"/>
        <v/>
      </c>
      <c r="T11" s="1">
        <f t="shared" ca="1" si="4"/>
        <v>0.7367194776847239</v>
      </c>
      <c r="U11" s="1" t="str">
        <f t="shared" ca="1" si="5"/>
        <v/>
      </c>
      <c r="V11" s="1">
        <f t="shared" ca="1" si="6"/>
        <v>-2012.4038478763305</v>
      </c>
      <c r="W11" s="1">
        <f t="shared" ca="1" si="10"/>
        <v>2002.5625127406074</v>
      </c>
      <c r="X11" s="1">
        <f t="shared" ca="1" si="10"/>
        <v>25.692696621844128</v>
      </c>
      <c r="Y11" s="1">
        <f t="shared" ca="1" si="10"/>
        <v>-607.6895660703766</v>
      </c>
      <c r="Z11" s="1">
        <f t="shared" ca="1" si="10"/>
        <v>598.67295156325076</v>
      </c>
      <c r="AA11" s="1">
        <f t="shared" ca="1" si="10"/>
        <v>3.9536279748877354</v>
      </c>
    </row>
    <row r="12" spans="2:30" x14ac:dyDescent="0.3">
      <c r="C12">
        <v>4</v>
      </c>
      <c r="D12">
        <f t="shared" ca="1" si="8"/>
        <v>4.2765721161626094E-2</v>
      </c>
      <c r="E12">
        <f t="shared" ca="1" si="8"/>
        <v>0.23028626221909704</v>
      </c>
      <c r="F12" t="e">
        <f t="shared" ca="1" si="8"/>
        <v>#N/A</v>
      </c>
      <c r="G12">
        <f t="shared" ca="1" si="8"/>
        <v>0.73665771525678581</v>
      </c>
      <c r="H12" t="e">
        <f t="shared" ca="1" si="8"/>
        <v>#N/A</v>
      </c>
      <c r="I12">
        <f t="shared" ca="1" si="8"/>
        <v>-2012.4060236806467</v>
      </c>
      <c r="J12">
        <f t="shared" ca="1" si="8"/>
        <v>2002.5590442446635</v>
      </c>
      <c r="K12">
        <f t="shared" ca="1" si="8"/>
        <v>25.690719714831985</v>
      </c>
      <c r="L12">
        <f t="shared" ca="1" si="8"/>
        <v>-607.69970903380408</v>
      </c>
      <c r="M12">
        <f t="shared" ca="1" si="8"/>
        <v>598.67841054040139</v>
      </c>
      <c r="N12">
        <f t="shared" ca="1" si="8"/>
        <v>3.953163902299424</v>
      </c>
      <c r="Q12" s="1">
        <f t="shared" ca="1" si="9"/>
        <v>4.2765721161626094E-2</v>
      </c>
      <c r="R12" s="1">
        <f t="shared" ca="1" si="9"/>
        <v>0.23028626221909704</v>
      </c>
      <c r="S12" s="1" t="str">
        <f t="shared" ca="1" si="9"/>
        <v/>
      </c>
      <c r="T12" s="1">
        <f t="shared" ca="1" si="4"/>
        <v>0.73665771525678581</v>
      </c>
      <c r="U12" s="1" t="str">
        <f t="shared" ca="1" si="5"/>
        <v/>
      </c>
      <c r="V12" s="1">
        <f t="shared" ca="1" si="6"/>
        <v>-2012.4060236806467</v>
      </c>
      <c r="W12" s="1">
        <f t="shared" ca="1" si="10"/>
        <v>2002.5590442446635</v>
      </c>
      <c r="X12" s="1">
        <f t="shared" ca="1" si="10"/>
        <v>25.690719714831985</v>
      </c>
      <c r="Y12" s="1">
        <f t="shared" ca="1" si="10"/>
        <v>-607.69970903380408</v>
      </c>
      <c r="Z12" s="1">
        <f t="shared" ca="1" si="10"/>
        <v>598.67841054040139</v>
      </c>
      <c r="AA12" s="1">
        <f t="shared" ca="1" si="10"/>
        <v>3.953163902299424</v>
      </c>
    </row>
    <row r="13" spans="2:30" x14ac:dyDescent="0.3">
      <c r="C13">
        <v>5</v>
      </c>
      <c r="D13">
        <f t="shared" ca="1" si="8"/>
        <v>4.2080071624977761E-2</v>
      </c>
      <c r="E13">
        <f t="shared" ca="1" si="8"/>
        <v>0.22636988464099311</v>
      </c>
      <c r="F13" t="e">
        <f t="shared" ca="1" si="8"/>
        <v>#N/A</v>
      </c>
      <c r="G13">
        <f t="shared" ca="1" si="8"/>
        <v>0.73829649073754455</v>
      </c>
      <c r="H13" t="e">
        <f t="shared" ca="1" si="8"/>
        <v>#N/A</v>
      </c>
      <c r="I13">
        <f t="shared" ca="1" si="8"/>
        <v>0</v>
      </c>
      <c r="J13">
        <f t="shared" ca="1" si="8"/>
        <v>2002.5160514039289</v>
      </c>
      <c r="K13">
        <f t="shared" ca="1" si="8"/>
        <v>25.683054222600973</v>
      </c>
      <c r="L13">
        <f t="shared" ca="1" si="8"/>
        <v>0</v>
      </c>
      <c r="M13">
        <f t="shared" ca="1" si="8"/>
        <v>598.91790974641037</v>
      </c>
      <c r="N13">
        <f t="shared" ca="1" si="8"/>
        <v>3.9435878129131119</v>
      </c>
      <c r="Q13" s="1">
        <f t="shared" ca="1" si="9"/>
        <v>4.2080071624977761E-2</v>
      </c>
      <c r="R13" s="1">
        <f t="shared" ca="1" si="9"/>
        <v>0.22636988464099311</v>
      </c>
      <c r="S13" s="1" t="str">
        <f t="shared" ca="1" si="9"/>
        <v/>
      </c>
      <c r="T13" s="1">
        <f t="shared" ca="1" si="4"/>
        <v>0.73829649073754455</v>
      </c>
      <c r="U13" s="1" t="str">
        <f t="shared" ca="1" si="5"/>
        <v/>
      </c>
      <c r="W13" s="1">
        <f ca="1">+_xlfn.IFNA(J13,"")</f>
        <v>2002.5160514039289</v>
      </c>
      <c r="X13" s="1">
        <f ca="1">+_xlfn.IFNA(K13,"")</f>
        <v>25.683054222600973</v>
      </c>
      <c r="Z13" s="1">
        <f ca="1">+_xlfn.IFNA(M13,"")</f>
        <v>598.91790974641037</v>
      </c>
      <c r="AA13" s="1">
        <f ca="1">+_xlfn.IFNA(N13,"")</f>
        <v>3.9435878129131119</v>
      </c>
    </row>
    <row r="14" spans="2:30" x14ac:dyDescent="0.3">
      <c r="C14">
        <v>6</v>
      </c>
      <c r="D14">
        <f t="shared" ca="1" si="8"/>
        <v>4.266799304567255E-2</v>
      </c>
      <c r="E14">
        <f t="shared" ca="1" si="8"/>
        <v>0.23134245242551985</v>
      </c>
      <c r="F14" t="e">
        <f t="shared" ca="1" si="8"/>
        <v>#N/A</v>
      </c>
      <c r="G14">
        <f t="shared" ca="1" si="8"/>
        <v>0.73835677017964652</v>
      </c>
      <c r="H14" t="e">
        <f t="shared" ca="1" si="8"/>
        <v>#N/A</v>
      </c>
      <c r="I14">
        <f t="shared" ca="1" si="8"/>
        <v>0</v>
      </c>
      <c r="J14">
        <f t="shared" ca="1" si="8"/>
        <v>2002.672882091779</v>
      </c>
      <c r="K14">
        <f t="shared" ca="1" si="8"/>
        <v>25.722764748725677</v>
      </c>
      <c r="L14">
        <f t="shared" ca="1" si="8"/>
        <v>0</v>
      </c>
      <c r="M14">
        <f t="shared" ca="1" si="8"/>
        <v>598.43297916421864</v>
      </c>
      <c r="N14">
        <f t="shared" ca="1" si="8"/>
        <v>3.9573714731727221</v>
      </c>
      <c r="Q14" s="1">
        <f t="shared" ca="1" si="9"/>
        <v>4.266799304567255E-2</v>
      </c>
      <c r="R14" s="1">
        <f t="shared" ca="1" si="9"/>
        <v>0.23134245242551985</v>
      </c>
      <c r="S14" s="1" t="str">
        <f t="shared" ca="1" si="9"/>
        <v/>
      </c>
      <c r="T14" s="1">
        <f t="shared" ca="1" si="4"/>
        <v>0.73835677017964652</v>
      </c>
      <c r="U14" s="1" t="str">
        <f t="shared" ca="1" si="5"/>
        <v/>
      </c>
      <c r="W14" s="1">
        <f ca="1">+_xlfn.IFNA(J14,"")</f>
        <v>2002.672882091779</v>
      </c>
      <c r="X14" s="1">
        <f ca="1">+_xlfn.IFNA(K14,"")</f>
        <v>25.722764748725677</v>
      </c>
      <c r="Z14" s="1">
        <f ca="1">+_xlfn.IFNA(M14,"")</f>
        <v>598.43297916421864</v>
      </c>
      <c r="AA14" s="1">
        <f ca="1">+_xlfn.IFNA(N14,"")</f>
        <v>3.9573714731727221</v>
      </c>
    </row>
    <row r="15" spans="2:30" x14ac:dyDescent="0.3">
      <c r="U15" s="1" t="s">
        <v>27</v>
      </c>
    </row>
    <row r="16" spans="2:30" x14ac:dyDescent="0.3">
      <c r="B16" t="s">
        <v>52</v>
      </c>
      <c r="C16">
        <v>2</v>
      </c>
      <c r="D16">
        <f t="shared" ref="D16:N16" ca="1" si="11">+HLOOKUP(D$2,INDIRECT("[All_models.xls]"&amp;$B$16&amp;"!$A$1:$N$6"),$C16,FALSE)</f>
        <v>4.3580338769601289E-2</v>
      </c>
      <c r="E16">
        <f t="shared" ca="1" si="11"/>
        <v>0.10795906937869512</v>
      </c>
      <c r="F16">
        <f t="shared" ca="1" si="11"/>
        <v>0.29213898455083886</v>
      </c>
      <c r="G16">
        <f t="shared" ca="1" si="11"/>
        <v>0.72140733736994511</v>
      </c>
      <c r="H16" t="e">
        <f t="shared" ca="1" si="11"/>
        <v>#N/A</v>
      </c>
      <c r="I16">
        <f t="shared" ca="1" si="11"/>
        <v>-1988.7073432997847</v>
      </c>
      <c r="J16">
        <f t="shared" ca="1" si="11"/>
        <v>1976.0802693199641</v>
      </c>
      <c r="K16">
        <f t="shared" ca="1" si="11"/>
        <v>27.213909431252574</v>
      </c>
      <c r="L16">
        <f t="shared" ca="1" si="11"/>
        <v>-604.56287082012284</v>
      </c>
      <c r="M16">
        <f t="shared" ca="1" si="11"/>
        <v>592.90598576265074</v>
      </c>
      <c r="N16">
        <f t="shared" ca="1" si="11"/>
        <v>4.4920288071488343</v>
      </c>
      <c r="Q16" s="1">
        <f t="shared" ref="Q16:S20" ca="1" si="12">+_xlfn.IFNA(D16,"")</f>
        <v>4.3580338769601289E-2</v>
      </c>
      <c r="R16" s="1">
        <f t="shared" ca="1" si="12"/>
        <v>0.10795906937869512</v>
      </c>
      <c r="S16" s="1">
        <f t="shared" ca="1" si="12"/>
        <v>0.29213898455083886</v>
      </c>
      <c r="T16" s="1">
        <f t="shared" ca="1" si="4"/>
        <v>0.72140733736994511</v>
      </c>
      <c r="U16" s="1" t="str">
        <f t="shared" ca="1" si="5"/>
        <v/>
      </c>
      <c r="V16" s="1">
        <f t="shared" ca="1" si="6"/>
        <v>-1988.7073432997847</v>
      </c>
      <c r="W16" s="1">
        <f t="shared" ref="W16:AA18" ca="1" si="13">+_xlfn.IFNA(J16,"")</f>
        <v>1976.0802693199641</v>
      </c>
      <c r="X16" s="1">
        <f t="shared" ca="1" si="13"/>
        <v>27.213909431252574</v>
      </c>
      <c r="Y16" s="1">
        <f t="shared" ca="1" si="13"/>
        <v>-604.56287082012284</v>
      </c>
      <c r="Z16" s="1">
        <f t="shared" ca="1" si="13"/>
        <v>592.90598576265074</v>
      </c>
      <c r="AA16" s="1">
        <f t="shared" ca="1" si="13"/>
        <v>4.4920288071488343</v>
      </c>
    </row>
    <row r="17" spans="2:27" x14ac:dyDescent="0.3">
      <c r="C17">
        <v>3</v>
      </c>
      <c r="D17">
        <f t="shared" ref="D17:D20" ca="1" si="14">+HLOOKUP(D$2,INDIRECT("[All_models.xls]"&amp;$B$16&amp;"!$A$1:$N$6"),$C17,FALSE)</f>
        <v>4.3551171927046065E-2</v>
      </c>
      <c r="E17">
        <f t="shared" ref="E17:N20" ca="1" si="15">+HLOOKUP(E$2,INDIRECT("[All_models.xls]"&amp;$B$16&amp;"!$A$1:$N$6"),$C17,FALSE)</f>
        <v>0.10828321010734786</v>
      </c>
      <c r="F17">
        <f t="shared" ca="1" si="15"/>
        <v>0.29286845544002943</v>
      </c>
      <c r="G17">
        <f t="shared" ca="1" si="15"/>
        <v>0.72127787462836568</v>
      </c>
      <c r="H17" t="e">
        <f t="shared" ca="1" si="15"/>
        <v>#N/A</v>
      </c>
      <c r="I17">
        <f t="shared" ca="1" si="15"/>
        <v>-1988.7026367089729</v>
      </c>
      <c r="J17">
        <f t="shared" ca="1" si="15"/>
        <v>1976.0866601520136</v>
      </c>
      <c r="K17">
        <f t="shared" ca="1" si="15"/>
        <v>27.243106309971616</v>
      </c>
      <c r="L17">
        <f t="shared" ca="1" si="15"/>
        <v>-604.55942832622611</v>
      </c>
      <c r="M17">
        <f t="shared" ca="1" si="15"/>
        <v>592.90463230744592</v>
      </c>
      <c r="N17">
        <f t="shared" ca="1" si="15"/>
        <v>4.4974131844494112</v>
      </c>
      <c r="Q17" s="1">
        <f t="shared" ca="1" si="12"/>
        <v>4.3551171927046065E-2</v>
      </c>
      <c r="R17" s="1">
        <f t="shared" ca="1" si="12"/>
        <v>0.10828321010734786</v>
      </c>
      <c r="S17" s="1">
        <f t="shared" ca="1" si="12"/>
        <v>0.29286845544002943</v>
      </c>
      <c r="T17" s="1">
        <f t="shared" ca="1" si="4"/>
        <v>0.72127787462836568</v>
      </c>
      <c r="U17" s="1" t="str">
        <f t="shared" ca="1" si="5"/>
        <v/>
      </c>
      <c r="V17" s="1">
        <f t="shared" ca="1" si="6"/>
        <v>-1988.7026367089729</v>
      </c>
      <c r="W17" s="1">
        <f t="shared" ca="1" si="13"/>
        <v>1976.0866601520136</v>
      </c>
      <c r="X17" s="1">
        <f t="shared" ca="1" si="13"/>
        <v>27.243106309971616</v>
      </c>
      <c r="Y17" s="1">
        <f t="shared" ca="1" si="13"/>
        <v>-604.55942832622611</v>
      </c>
      <c r="Z17" s="1">
        <f t="shared" ca="1" si="13"/>
        <v>592.90463230744592</v>
      </c>
      <c r="AA17" s="1">
        <f t="shared" ca="1" si="13"/>
        <v>4.4974131844494112</v>
      </c>
    </row>
    <row r="18" spans="2:27" x14ac:dyDescent="0.3">
      <c r="C18">
        <v>4</v>
      </c>
      <c r="D18">
        <f t="shared" ca="1" si="14"/>
        <v>4.3559761322162785E-2</v>
      </c>
      <c r="E18">
        <f t="shared" ca="1" si="15"/>
        <v>0.10820924807331143</v>
      </c>
      <c r="F18">
        <f t="shared" ca="1" si="15"/>
        <v>0.29300237995052197</v>
      </c>
      <c r="G18">
        <f t="shared" ca="1" si="15"/>
        <v>0.72111495417790339</v>
      </c>
      <c r="H18" t="e">
        <f t="shared" ca="1" si="15"/>
        <v>#N/A</v>
      </c>
      <c r="I18">
        <f t="shared" ca="1" si="15"/>
        <v>-1988.7048430611162</v>
      </c>
      <c r="J18">
        <f t="shared" ca="1" si="15"/>
        <v>1976.0812969697356</v>
      </c>
      <c r="K18">
        <f t="shared" ca="1" si="15"/>
        <v>27.238465608328969</v>
      </c>
      <c r="L18">
        <f t="shared" ca="1" si="15"/>
        <v>-604.58523899799525</v>
      </c>
      <c r="M18">
        <f t="shared" ca="1" si="15"/>
        <v>592.92633115118247</v>
      </c>
      <c r="N18">
        <f t="shared" ca="1" si="15"/>
        <v>4.4972310631805978</v>
      </c>
      <c r="Q18" s="1">
        <f t="shared" ca="1" si="12"/>
        <v>4.3559761322162785E-2</v>
      </c>
      <c r="R18" s="1">
        <f t="shared" ca="1" si="12"/>
        <v>0.10820924807331143</v>
      </c>
      <c r="S18" s="1">
        <f t="shared" ca="1" si="12"/>
        <v>0.29300237995052197</v>
      </c>
      <c r="T18" s="1">
        <f t="shared" ca="1" si="4"/>
        <v>0.72111495417790339</v>
      </c>
      <c r="U18" s="1" t="str">
        <f t="shared" ca="1" si="5"/>
        <v/>
      </c>
      <c r="V18" s="1">
        <f t="shared" ca="1" si="6"/>
        <v>-1988.7048430611162</v>
      </c>
      <c r="W18" s="1">
        <f t="shared" ca="1" si="13"/>
        <v>1976.0812969697356</v>
      </c>
      <c r="X18" s="1">
        <f t="shared" ca="1" si="13"/>
        <v>27.238465608328969</v>
      </c>
      <c r="Y18" s="1">
        <f t="shared" ca="1" si="13"/>
        <v>-604.58523899799525</v>
      </c>
      <c r="Z18" s="1">
        <f t="shared" ca="1" si="13"/>
        <v>592.92633115118247</v>
      </c>
      <c r="AA18" s="1">
        <f t="shared" ca="1" si="13"/>
        <v>4.4972310631805978</v>
      </c>
    </row>
    <row r="19" spans="2:27" x14ac:dyDescent="0.3">
      <c r="C19">
        <v>5</v>
      </c>
      <c r="D19">
        <f t="shared" ca="1" si="14"/>
        <v>4.2383418113745921E-2</v>
      </c>
      <c r="E19">
        <f t="shared" ca="1" si="15"/>
        <v>0.10767042839629655</v>
      </c>
      <c r="F19">
        <f t="shared" ca="1" si="15"/>
        <v>0.28918996509827471</v>
      </c>
      <c r="G19">
        <f t="shared" ca="1" si="15"/>
        <v>0.72238427688060092</v>
      </c>
      <c r="H19" t="e">
        <f t="shared" ca="1" si="15"/>
        <v>#N/A</v>
      </c>
      <c r="I19">
        <f t="shared" ca="1" si="15"/>
        <v>0</v>
      </c>
      <c r="J19">
        <f t="shared" ca="1" si="15"/>
        <v>1976.0282368487842</v>
      </c>
      <c r="K19">
        <f t="shared" ca="1" si="15"/>
        <v>27.14313780404332</v>
      </c>
      <c r="L19">
        <f t="shared" ca="1" si="15"/>
        <v>0</v>
      </c>
      <c r="M19">
        <f t="shared" ca="1" si="15"/>
        <v>593.28940604150671</v>
      </c>
      <c r="N19">
        <f t="shared" ca="1" si="15"/>
        <v>4.4759607202557365</v>
      </c>
      <c r="Q19" s="1">
        <f t="shared" ca="1" si="12"/>
        <v>4.2383418113745921E-2</v>
      </c>
      <c r="R19" s="1">
        <f t="shared" ca="1" si="12"/>
        <v>0.10767042839629655</v>
      </c>
      <c r="S19" s="1">
        <f t="shared" ca="1" si="12"/>
        <v>0.28918996509827471</v>
      </c>
      <c r="T19" s="1">
        <f t="shared" ca="1" si="4"/>
        <v>0.72238427688060092</v>
      </c>
      <c r="U19" s="1" t="str">
        <f t="shared" ca="1" si="5"/>
        <v/>
      </c>
      <c r="W19" s="1">
        <f ca="1">+_xlfn.IFNA(J19,"")</f>
        <v>1976.0282368487842</v>
      </c>
      <c r="X19" s="1">
        <f ca="1">+_xlfn.IFNA(K19,"")</f>
        <v>27.14313780404332</v>
      </c>
      <c r="Z19" s="1">
        <f ca="1">+_xlfn.IFNA(M19,"")</f>
        <v>593.28940604150671</v>
      </c>
      <c r="AA19" s="1">
        <f ca="1">+_xlfn.IFNA(N19,"")</f>
        <v>4.4759607202557365</v>
      </c>
    </row>
    <row r="20" spans="2:27" x14ac:dyDescent="0.3">
      <c r="C20">
        <v>6</v>
      </c>
      <c r="D20">
        <f t="shared" ca="1" si="14"/>
        <v>4.3438922424403649E-2</v>
      </c>
      <c r="E20">
        <f t="shared" ca="1" si="15"/>
        <v>0.10913097698024939</v>
      </c>
      <c r="F20">
        <f t="shared" ca="1" si="15"/>
        <v>0.29396693576767469</v>
      </c>
      <c r="G20">
        <f t="shared" ca="1" si="15"/>
        <v>0.72337581396578965</v>
      </c>
      <c r="H20" t="e">
        <f t="shared" ca="1" si="15"/>
        <v>#N/A</v>
      </c>
      <c r="I20">
        <f t="shared" ca="1" si="15"/>
        <v>0</v>
      </c>
      <c r="J20">
        <f t="shared" ca="1" si="15"/>
        <v>1976.2430713053373</v>
      </c>
      <c r="K20">
        <f t="shared" ca="1" si="15"/>
        <v>27.386241291657186</v>
      </c>
      <c r="L20">
        <f t="shared" ca="1" si="15"/>
        <v>0</v>
      </c>
      <c r="M20">
        <f t="shared" ca="1" si="15"/>
        <v>592.57930075996637</v>
      </c>
      <c r="N20">
        <f t="shared" ca="1" si="15"/>
        <v>4.5147539933228398</v>
      </c>
      <c r="Q20" s="1">
        <f t="shared" ca="1" si="12"/>
        <v>4.3438922424403649E-2</v>
      </c>
      <c r="R20" s="1">
        <f t="shared" ca="1" si="12"/>
        <v>0.10913097698024939</v>
      </c>
      <c r="S20" s="1">
        <f t="shared" ca="1" si="12"/>
        <v>0.29396693576767469</v>
      </c>
      <c r="T20" s="1">
        <f t="shared" ca="1" si="4"/>
        <v>0.72337581396578965</v>
      </c>
      <c r="U20" s="1" t="str">
        <f t="shared" ca="1" si="5"/>
        <v/>
      </c>
      <c r="W20" s="1">
        <f ca="1">+_xlfn.IFNA(J20,"")</f>
        <v>1976.2430713053373</v>
      </c>
      <c r="X20" s="1">
        <f ca="1">+_xlfn.IFNA(K20,"")</f>
        <v>27.386241291657186</v>
      </c>
      <c r="Z20" s="1">
        <f ca="1">+_xlfn.IFNA(M20,"")</f>
        <v>592.57930075996637</v>
      </c>
      <c r="AA20" s="1">
        <f ca="1">+_xlfn.IFNA(N20,"")</f>
        <v>4.5147539933228398</v>
      </c>
    </row>
    <row r="21" spans="2:27" x14ac:dyDescent="0.3">
      <c r="U21" s="1" t="s">
        <v>28</v>
      </c>
    </row>
    <row r="22" spans="2:27" x14ac:dyDescent="0.3">
      <c r="B22" t="s">
        <v>53</v>
      </c>
      <c r="C22">
        <v>2</v>
      </c>
      <c r="D22">
        <f t="shared" ref="D22:N22" ca="1" si="16">+HLOOKUP(D$2,INDIRECT("[All_models.xls]"&amp;$B$22&amp;"!$A$1:$N$6"),$C22,FALSE)</f>
        <v>4.4628338039522111E-2</v>
      </c>
      <c r="E22">
        <f t="shared" ca="1" si="16"/>
        <v>0.11571405847946885</v>
      </c>
      <c r="F22">
        <f t="shared" ca="1" si="16"/>
        <v>0.32308930001376235</v>
      </c>
      <c r="G22">
        <f t="shared" ca="1" si="16"/>
        <v>0.65453615014169031</v>
      </c>
      <c r="H22">
        <f t="shared" ca="1" si="16"/>
        <v>4.8779956719858665E-2</v>
      </c>
      <c r="I22">
        <f t="shared" ca="1" si="16"/>
        <v>-1988.38836562694</v>
      </c>
      <c r="J22">
        <f t="shared" ca="1" si="16"/>
        <v>1976.1164039379587</v>
      </c>
      <c r="K22">
        <f t="shared" ca="1" si="16"/>
        <v>27.815721395621221</v>
      </c>
      <c r="L22">
        <f t="shared" ca="1" si="16"/>
        <v>-604.33326162313301</v>
      </c>
      <c r="M22">
        <f t="shared" ca="1" si="16"/>
        <v>593.67512416693023</v>
      </c>
      <c r="N22">
        <f t="shared" ca="1" si="16"/>
        <v>4.6381675136739915</v>
      </c>
      <c r="Q22" s="1">
        <f t="shared" ref="Q22:S26" ca="1" si="17">+_xlfn.IFNA(D22,"")</f>
        <v>4.4628338039522111E-2</v>
      </c>
      <c r="R22" s="1">
        <f t="shared" ca="1" si="17"/>
        <v>0.11571405847946885</v>
      </c>
      <c r="S22" s="1">
        <f t="shared" ca="1" si="17"/>
        <v>0.32308930001376235</v>
      </c>
      <c r="T22" s="1">
        <f t="shared" ca="1" si="4"/>
        <v>0.65453615014169031</v>
      </c>
      <c r="U22" s="1">
        <f t="shared" ca="1" si="5"/>
        <v>4.8779956719858665E-2</v>
      </c>
      <c r="V22" s="1">
        <f t="shared" ca="1" si="6"/>
        <v>-1988.38836562694</v>
      </c>
      <c r="W22" s="1">
        <f t="shared" ref="W22:AA24" ca="1" si="18">+_xlfn.IFNA(J22,"")</f>
        <v>1976.1164039379587</v>
      </c>
      <c r="X22" s="1">
        <f t="shared" ca="1" si="18"/>
        <v>27.815721395621221</v>
      </c>
      <c r="Y22" s="1">
        <f t="shared" ca="1" si="18"/>
        <v>-604.33326162313301</v>
      </c>
      <c r="Z22" s="1">
        <f t="shared" ca="1" si="18"/>
        <v>593.67512416693023</v>
      </c>
      <c r="AA22" s="1">
        <f t="shared" ca="1" si="18"/>
        <v>4.6381675136739915</v>
      </c>
    </row>
    <row r="23" spans="2:27" x14ac:dyDescent="0.3">
      <c r="C23">
        <v>3</v>
      </c>
      <c r="D23">
        <f t="shared" ref="D23:D26" ca="1" si="19">+HLOOKUP(D$2,INDIRECT("[All_models.xls]"&amp;$B$22&amp;"!$A$1:$N$6"),$C23,FALSE)</f>
        <v>4.4647015814919866E-2</v>
      </c>
      <c r="E23">
        <f t="shared" ref="E23:N26" ca="1" si="20">+HLOOKUP(E$2,INDIRECT("[All_models.xls]"&amp;$B$22&amp;"!$A$1:$N$6"),$C23,FALSE)</f>
        <v>0.11527084841188819</v>
      </c>
      <c r="F23">
        <f t="shared" ca="1" si="20"/>
        <v>0.3217385500131959</v>
      </c>
      <c r="G23">
        <f t="shared" ca="1" si="20"/>
        <v>0.653460071540784</v>
      </c>
      <c r="H23">
        <f t="shared" ca="1" si="20"/>
        <v>5.0161263465436416E-2</v>
      </c>
      <c r="I23">
        <f t="shared" ca="1" si="20"/>
        <v>-1988.3843219149728</v>
      </c>
      <c r="J23">
        <f t="shared" ca="1" si="20"/>
        <v>1976.0963289610793</v>
      </c>
      <c r="K23">
        <f t="shared" ca="1" si="20"/>
        <v>27.767158363760423</v>
      </c>
      <c r="L23">
        <f t="shared" ca="1" si="20"/>
        <v>-604.32064109298972</v>
      </c>
      <c r="M23">
        <f t="shared" ca="1" si="20"/>
        <v>593.65403052965473</v>
      </c>
      <c r="N23">
        <f t="shared" ca="1" si="20"/>
        <v>4.6284604398331961</v>
      </c>
      <c r="Q23" s="1">
        <f t="shared" ca="1" si="17"/>
        <v>4.4647015814919866E-2</v>
      </c>
      <c r="R23" s="1">
        <f t="shared" ca="1" si="17"/>
        <v>0.11527084841188819</v>
      </c>
      <c r="S23" s="1">
        <f t="shared" ca="1" si="17"/>
        <v>0.3217385500131959</v>
      </c>
      <c r="T23" s="1">
        <f t="shared" ca="1" si="4"/>
        <v>0.653460071540784</v>
      </c>
      <c r="U23" s="1">
        <f t="shared" ca="1" si="5"/>
        <v>5.0161263465436416E-2</v>
      </c>
      <c r="V23" s="1">
        <f t="shared" ca="1" si="6"/>
        <v>-1988.3843219149728</v>
      </c>
      <c r="W23" s="1">
        <f t="shared" ca="1" si="18"/>
        <v>1976.0963289610793</v>
      </c>
      <c r="X23" s="1">
        <f t="shared" ca="1" si="18"/>
        <v>27.767158363760423</v>
      </c>
      <c r="Y23" s="1">
        <f t="shared" ca="1" si="18"/>
        <v>-604.32064109298972</v>
      </c>
      <c r="Z23" s="1">
        <f t="shared" ca="1" si="18"/>
        <v>593.65403052965473</v>
      </c>
      <c r="AA23" s="1">
        <f t="shared" ca="1" si="18"/>
        <v>4.6284604398331961</v>
      </c>
    </row>
    <row r="24" spans="2:27" x14ac:dyDescent="0.3">
      <c r="C24">
        <v>4</v>
      </c>
      <c r="D24">
        <f t="shared" ca="1" si="19"/>
        <v>4.4666038291775026E-2</v>
      </c>
      <c r="E24">
        <f t="shared" ca="1" si="20"/>
        <v>0.11555751799675863</v>
      </c>
      <c r="F24">
        <f t="shared" ca="1" si="20"/>
        <v>0.3226984229755151</v>
      </c>
      <c r="G24">
        <f t="shared" ca="1" si="20"/>
        <v>0.65334579628952683</v>
      </c>
      <c r="H24">
        <f t="shared" ca="1" si="20"/>
        <v>4.9965613896335109E-2</v>
      </c>
      <c r="I24">
        <f t="shared" ca="1" si="20"/>
        <v>-1988.3911814446967</v>
      </c>
      <c r="J24">
        <f t="shared" ca="1" si="20"/>
        <v>1976.1078943938596</v>
      </c>
      <c r="K24">
        <f t="shared" ca="1" si="20"/>
        <v>27.797480917148125</v>
      </c>
      <c r="L24">
        <f t="shared" ca="1" si="20"/>
        <v>-604.34711053082651</v>
      </c>
      <c r="M24">
        <f t="shared" ca="1" si="20"/>
        <v>593.66369615309304</v>
      </c>
      <c r="N24">
        <f t="shared" ca="1" si="20"/>
        <v>4.6346752625675585</v>
      </c>
      <c r="Q24" s="1">
        <f t="shared" ca="1" si="17"/>
        <v>4.4666038291775026E-2</v>
      </c>
      <c r="R24" s="1">
        <f t="shared" ca="1" si="17"/>
        <v>0.11555751799675863</v>
      </c>
      <c r="S24" s="1">
        <f t="shared" ca="1" si="17"/>
        <v>0.3226984229755151</v>
      </c>
      <c r="T24" s="1">
        <f t="shared" ca="1" si="4"/>
        <v>0.65334579628952683</v>
      </c>
      <c r="U24" s="1">
        <f t="shared" ca="1" si="5"/>
        <v>4.9965613896335109E-2</v>
      </c>
      <c r="V24" s="1">
        <f t="shared" ca="1" si="6"/>
        <v>-1988.3911814446967</v>
      </c>
      <c r="W24" s="1">
        <f t="shared" ca="1" si="18"/>
        <v>1976.1078943938596</v>
      </c>
      <c r="X24" s="1">
        <f t="shared" ca="1" si="18"/>
        <v>27.797480917148125</v>
      </c>
      <c r="Y24" s="1">
        <f t="shared" ca="1" si="18"/>
        <v>-604.34711053082651</v>
      </c>
      <c r="Z24" s="1">
        <f t="shared" ca="1" si="18"/>
        <v>593.66369615309304</v>
      </c>
      <c r="AA24" s="1">
        <f t="shared" ca="1" si="18"/>
        <v>4.6346752625675585</v>
      </c>
    </row>
    <row r="25" spans="2:27" x14ac:dyDescent="0.3">
      <c r="C25">
        <v>5</v>
      </c>
      <c r="D25">
        <f t="shared" ca="1" si="19"/>
        <v>4.3725844511823035E-2</v>
      </c>
      <c r="E25">
        <f t="shared" ca="1" si="20"/>
        <v>0.1102715758196529</v>
      </c>
      <c r="F25">
        <f t="shared" ca="1" si="20"/>
        <v>0.30087608531423155</v>
      </c>
      <c r="G25">
        <f t="shared" ca="1" si="20"/>
        <v>0.67215707388581725</v>
      </c>
      <c r="H25">
        <f t="shared" ca="1" si="20"/>
        <v>4.0928256045699267E-2</v>
      </c>
      <c r="I25">
        <f t="shared" ca="1" si="20"/>
        <v>0</v>
      </c>
      <c r="J25">
        <f t="shared" ca="1" si="20"/>
        <v>1976.0071018628967</v>
      </c>
      <c r="K25">
        <f t="shared" ca="1" si="20"/>
        <v>27.26746188756605</v>
      </c>
      <c r="L25">
        <f t="shared" ca="1" si="20"/>
        <v>0</v>
      </c>
      <c r="M25">
        <f t="shared" ca="1" si="20"/>
        <v>593.37709387843006</v>
      </c>
      <c r="N25">
        <f t="shared" ca="1" si="20"/>
        <v>4.5151135863622036</v>
      </c>
      <c r="Q25" s="1">
        <f t="shared" ca="1" si="17"/>
        <v>4.3725844511823035E-2</v>
      </c>
      <c r="R25" s="1">
        <f t="shared" ca="1" si="17"/>
        <v>0.1102715758196529</v>
      </c>
      <c r="S25" s="1">
        <f t="shared" ca="1" si="17"/>
        <v>0.30087608531423155</v>
      </c>
      <c r="T25" s="1">
        <f t="shared" ca="1" si="4"/>
        <v>0.67215707388581725</v>
      </c>
      <c r="U25" s="1">
        <f t="shared" ca="1" si="5"/>
        <v>4.0928256045699267E-2</v>
      </c>
      <c r="W25" s="1">
        <f ca="1">+_xlfn.IFNA(J25,"")</f>
        <v>1976.0071018628967</v>
      </c>
      <c r="X25" s="1">
        <f ca="1">+_xlfn.IFNA(K25,"")</f>
        <v>27.26746188756605</v>
      </c>
      <c r="Z25" s="1">
        <f ca="1">+_xlfn.IFNA(M25,"")</f>
        <v>593.37709387843006</v>
      </c>
      <c r="AA25" s="1">
        <f ca="1">+_xlfn.IFNA(N25,"")</f>
        <v>4.5151135863622036</v>
      </c>
    </row>
    <row r="26" spans="2:27" x14ac:dyDescent="0.3">
      <c r="C26">
        <v>6</v>
      </c>
      <c r="D26">
        <f t="shared" ca="1" si="19"/>
        <v>4.4380391793823304E-2</v>
      </c>
      <c r="E26">
        <f t="shared" ca="1" si="20"/>
        <v>0.11420443162373267</v>
      </c>
      <c r="F26">
        <f t="shared" ca="1" si="20"/>
        <v>0.32097149550486354</v>
      </c>
      <c r="G26">
        <f t="shared" ca="1" si="20"/>
        <v>0.66961717336466775</v>
      </c>
      <c r="H26">
        <f t="shared" ca="1" si="20"/>
        <v>3.627922045025244E-2</v>
      </c>
      <c r="I26">
        <f t="shared" ca="1" si="20"/>
        <v>0</v>
      </c>
      <c r="J26">
        <f t="shared" ca="1" si="20"/>
        <v>1976.1195467488512</v>
      </c>
      <c r="K26">
        <f t="shared" ca="1" si="20"/>
        <v>27.778146884897225</v>
      </c>
      <c r="L26">
        <f t="shared" ca="1" si="20"/>
        <v>0</v>
      </c>
      <c r="M26">
        <f t="shared" ca="1" si="20"/>
        <v>593.62841927212594</v>
      </c>
      <c r="N26">
        <f t="shared" ca="1" si="20"/>
        <v>4.6288970506572014</v>
      </c>
      <c r="Q26" s="1">
        <f t="shared" ca="1" si="17"/>
        <v>4.4380391793823304E-2</v>
      </c>
      <c r="R26" s="1">
        <f t="shared" ca="1" si="17"/>
        <v>0.11420443162373267</v>
      </c>
      <c r="S26" s="1">
        <f t="shared" ca="1" si="17"/>
        <v>0.32097149550486354</v>
      </c>
      <c r="T26" s="1">
        <f t="shared" ca="1" si="4"/>
        <v>0.66961717336466775</v>
      </c>
      <c r="U26" s="1">
        <f t="shared" ca="1" si="5"/>
        <v>3.627922045025244E-2</v>
      </c>
      <c r="W26" s="1">
        <f ca="1">+_xlfn.IFNA(J26,"")</f>
        <v>1976.1195467488512</v>
      </c>
      <c r="X26" s="1">
        <f ca="1">+_xlfn.IFNA(K26,"")</f>
        <v>27.778146884897225</v>
      </c>
      <c r="Z26" s="1">
        <f ca="1">+_xlfn.IFNA(M26,"")</f>
        <v>593.62841927212594</v>
      </c>
      <c r="AA26" s="1">
        <f ca="1">+_xlfn.IFNA(N26,"")</f>
        <v>4.6288970506572014</v>
      </c>
    </row>
    <row r="27" spans="2:27" x14ac:dyDescent="0.3">
      <c r="U27" s="1" t="s">
        <v>29</v>
      </c>
    </row>
    <row r="28" spans="2:27" x14ac:dyDescent="0.3">
      <c r="B28" t="s">
        <v>12</v>
      </c>
      <c r="C28">
        <v>2</v>
      </c>
      <c r="D28">
        <f t="shared" ref="D28:N28" ca="1" si="21">+HLOOKUP(D$2,INDIRECT("[All_models.xls]"&amp;$B$28&amp;"!$A$1:$N$6"),$C28,FALSE)</f>
        <v>-3.3274241521347361E-3</v>
      </c>
      <c r="E28">
        <f t="shared" ca="1" si="21"/>
        <v>0.41422321807340473</v>
      </c>
      <c r="F28" t="e">
        <f t="shared" ca="1" si="21"/>
        <v>#N/A</v>
      </c>
      <c r="G28">
        <f t="shared" ca="1" si="21"/>
        <v>0.92916512126043849</v>
      </c>
      <c r="H28" t="e">
        <f t="shared" ca="1" si="21"/>
        <v>#N/A</v>
      </c>
      <c r="I28">
        <f t="shared" ca="1" si="21"/>
        <v>-2033.1483453842366</v>
      </c>
      <c r="J28">
        <f t="shared" ca="1" si="21"/>
        <v>2017.6734042699463</v>
      </c>
      <c r="K28">
        <f t="shared" ca="1" si="21"/>
        <v>26.83956697940776</v>
      </c>
      <c r="L28">
        <f t="shared" ca="1" si="21"/>
        <v>-613.72956195182326</v>
      </c>
      <c r="M28">
        <f t="shared" ca="1" si="21"/>
        <v>599.43222318341782</v>
      </c>
      <c r="N28">
        <f t="shared" ca="1" si="21"/>
        <v>3.9311194936569214</v>
      </c>
      <c r="Q28" s="1">
        <f t="shared" ref="Q28:S32" ca="1" si="22">+_xlfn.IFNA(D28,"")</f>
        <v>-3.3274241521347361E-3</v>
      </c>
      <c r="R28" s="1">
        <f t="shared" ca="1" si="22"/>
        <v>0.41422321807340473</v>
      </c>
      <c r="S28" s="1" t="str">
        <f t="shared" ca="1" si="22"/>
        <v/>
      </c>
      <c r="T28" s="1">
        <f t="shared" ca="1" si="4"/>
        <v>0.92916512126043849</v>
      </c>
      <c r="U28" s="1" t="str">
        <f t="shared" ca="1" si="5"/>
        <v/>
      </c>
      <c r="V28" s="1">
        <f t="shared" ca="1" si="6"/>
        <v>-2033.1483453842366</v>
      </c>
      <c r="W28" s="1">
        <f t="shared" ref="W28:AA30" ca="1" si="23">+_xlfn.IFNA(J28,"")</f>
        <v>2017.6734042699463</v>
      </c>
      <c r="X28" s="1">
        <f t="shared" ca="1" si="23"/>
        <v>26.83956697940776</v>
      </c>
      <c r="Y28" s="1">
        <f t="shared" ca="1" si="23"/>
        <v>-613.72956195182326</v>
      </c>
      <c r="Z28" s="1">
        <f t="shared" ca="1" si="23"/>
        <v>599.43222318341782</v>
      </c>
      <c r="AA28" s="1">
        <f t="shared" ca="1" si="23"/>
        <v>3.9311194936569214</v>
      </c>
    </row>
    <row r="29" spans="2:27" x14ac:dyDescent="0.3">
      <c r="C29">
        <v>3</v>
      </c>
      <c r="D29">
        <f t="shared" ref="D29:D32" ca="1" si="24">+HLOOKUP(D$2,INDIRECT("[All_models.xls]"&amp;$B$28&amp;"!$A$1:$N$6"),$C29,FALSE)</f>
        <v>-3.3448610643685749E-3</v>
      </c>
      <c r="E29">
        <f t="shared" ref="E29:N32" ca="1" si="25">+HLOOKUP(E$2,INDIRECT("[All_models.xls]"&amp;$B$28&amp;"!$A$1:$N$6"),$C29,FALSE)</f>
        <v>0.41611007799894972</v>
      </c>
      <c r="F29" t="e">
        <f t="shared" ca="1" si="25"/>
        <v>#N/A</v>
      </c>
      <c r="G29">
        <f t="shared" ca="1" si="25"/>
        <v>0.92861545648364563</v>
      </c>
      <c r="H29" t="e">
        <f t="shared" ca="1" si="25"/>
        <v>#N/A</v>
      </c>
      <c r="I29">
        <f t="shared" ca="1" si="25"/>
        <v>-2033.1556726215954</v>
      </c>
      <c r="J29">
        <f t="shared" ca="1" si="25"/>
        <v>2017.6910816427712</v>
      </c>
      <c r="K29">
        <f t="shared" ca="1" si="25"/>
        <v>26.83674379059913</v>
      </c>
      <c r="L29">
        <f t="shared" ca="1" si="25"/>
        <v>-613.67759216636875</v>
      </c>
      <c r="M29">
        <f t="shared" ca="1" si="25"/>
        <v>599.44380356738043</v>
      </c>
      <c r="N29">
        <f t="shared" ca="1" si="25"/>
        <v>3.9328469598655356</v>
      </c>
      <c r="Q29" s="1">
        <f t="shared" ca="1" si="22"/>
        <v>-3.3448610643685749E-3</v>
      </c>
      <c r="R29" s="1">
        <f t="shared" ca="1" si="22"/>
        <v>0.41611007799894972</v>
      </c>
      <c r="S29" s="1" t="str">
        <f t="shared" ca="1" si="22"/>
        <v/>
      </c>
      <c r="T29" s="1">
        <f t="shared" ca="1" si="4"/>
        <v>0.92861545648364563</v>
      </c>
      <c r="U29" s="1" t="str">
        <f t="shared" ca="1" si="5"/>
        <v/>
      </c>
      <c r="V29" s="1">
        <f t="shared" ca="1" si="6"/>
        <v>-2033.1556726215954</v>
      </c>
      <c r="W29" s="1">
        <f t="shared" ca="1" si="23"/>
        <v>2017.6910816427712</v>
      </c>
      <c r="X29" s="1">
        <f t="shared" ca="1" si="23"/>
        <v>26.83674379059913</v>
      </c>
      <c r="Y29" s="1">
        <f t="shared" ca="1" si="23"/>
        <v>-613.67759216636875</v>
      </c>
      <c r="Z29" s="1">
        <f t="shared" ca="1" si="23"/>
        <v>599.44380356738043</v>
      </c>
      <c r="AA29" s="1">
        <f t="shared" ca="1" si="23"/>
        <v>3.9328469598655356</v>
      </c>
    </row>
    <row r="30" spans="2:27" x14ac:dyDescent="0.3">
      <c r="C30">
        <v>4</v>
      </c>
      <c r="D30">
        <f t="shared" ca="1" si="24"/>
        <v>-3.3428758846162816E-3</v>
      </c>
      <c r="E30">
        <f t="shared" ca="1" si="25"/>
        <v>0.41626736078674725</v>
      </c>
      <c r="F30" t="e">
        <f t="shared" ca="1" si="25"/>
        <v>#N/A</v>
      </c>
      <c r="G30">
        <f t="shared" ca="1" si="25"/>
        <v>0.92856428099081789</v>
      </c>
      <c r="H30" t="e">
        <f t="shared" ca="1" si="25"/>
        <v>#N/A</v>
      </c>
      <c r="I30">
        <f t="shared" ca="1" si="25"/>
        <v>-2033.1559722591533</v>
      </c>
      <c r="J30">
        <f t="shared" ca="1" si="25"/>
        <v>2017.6928530355935</v>
      </c>
      <c r="K30">
        <f t="shared" ca="1" si="25"/>
        <v>26.836695573595225</v>
      </c>
      <c r="L30">
        <f t="shared" ca="1" si="25"/>
        <v>-613.67140778941439</v>
      </c>
      <c r="M30">
        <f t="shared" ca="1" si="25"/>
        <v>599.44407588352385</v>
      </c>
      <c r="N30">
        <f t="shared" ca="1" si="25"/>
        <v>3.9329921513093433</v>
      </c>
      <c r="Q30" s="1">
        <f t="shared" ca="1" si="22"/>
        <v>-3.3428758846162816E-3</v>
      </c>
      <c r="R30" s="1">
        <f t="shared" ca="1" si="22"/>
        <v>0.41626736078674725</v>
      </c>
      <c r="S30" s="1" t="str">
        <f t="shared" ca="1" si="22"/>
        <v/>
      </c>
      <c r="T30" s="1">
        <f t="shared" ca="1" si="4"/>
        <v>0.92856428099081789</v>
      </c>
      <c r="U30" s="1" t="str">
        <f t="shared" ca="1" si="5"/>
        <v/>
      </c>
      <c r="V30" s="1">
        <f t="shared" ca="1" si="6"/>
        <v>-2033.1559722591533</v>
      </c>
      <c r="W30" s="1">
        <f t="shared" ca="1" si="23"/>
        <v>2017.6928530355935</v>
      </c>
      <c r="X30" s="1">
        <f t="shared" ca="1" si="23"/>
        <v>26.836695573595225</v>
      </c>
      <c r="Y30" s="1">
        <f t="shared" ca="1" si="23"/>
        <v>-613.67140778941439</v>
      </c>
      <c r="Z30" s="1">
        <f t="shared" ca="1" si="23"/>
        <v>599.44407588352385</v>
      </c>
      <c r="AA30" s="1">
        <f t="shared" ca="1" si="23"/>
        <v>3.9329921513093433</v>
      </c>
    </row>
    <row r="31" spans="2:27" x14ac:dyDescent="0.3">
      <c r="C31">
        <v>5</v>
      </c>
      <c r="D31">
        <f t="shared" ca="1" si="24"/>
        <v>-3.2026493477339537E-3</v>
      </c>
      <c r="E31">
        <f t="shared" ca="1" si="25"/>
        <v>0.40630899662840309</v>
      </c>
      <c r="F31" t="e">
        <f t="shared" ca="1" si="25"/>
        <v>#N/A</v>
      </c>
      <c r="G31">
        <f t="shared" ca="1" si="25"/>
        <v>0.9315671385959704</v>
      </c>
      <c r="H31" t="e">
        <f t="shared" ca="1" si="25"/>
        <v>#N/A</v>
      </c>
      <c r="I31">
        <f t="shared" ca="1" si="25"/>
        <v>0</v>
      </c>
      <c r="J31">
        <f t="shared" ca="1" si="25"/>
        <v>2017.6396551622693</v>
      </c>
      <c r="K31">
        <f t="shared" ca="1" si="25"/>
        <v>26.857508963165316</v>
      </c>
      <c r="L31">
        <f t="shared" ca="1" si="25"/>
        <v>0</v>
      </c>
      <c r="M31">
        <f t="shared" ca="1" si="25"/>
        <v>599.37431451245425</v>
      </c>
      <c r="N31">
        <f t="shared" ca="1" si="25"/>
        <v>3.9227768642458312</v>
      </c>
      <c r="Q31" s="1">
        <f t="shared" ca="1" si="22"/>
        <v>-3.2026493477339537E-3</v>
      </c>
      <c r="R31" s="1">
        <f t="shared" ca="1" si="22"/>
        <v>0.40630899662840309</v>
      </c>
      <c r="S31" s="1" t="str">
        <f t="shared" ca="1" si="22"/>
        <v/>
      </c>
      <c r="T31" s="1">
        <f t="shared" ca="1" si="4"/>
        <v>0.9315671385959704</v>
      </c>
      <c r="U31" s="1" t="str">
        <f t="shared" ca="1" si="5"/>
        <v/>
      </c>
      <c r="W31" s="1">
        <f ca="1">+_xlfn.IFNA(J31,"")</f>
        <v>2017.6396551622693</v>
      </c>
      <c r="X31" s="1">
        <f ca="1">+_xlfn.IFNA(K31,"")</f>
        <v>26.857508963165316</v>
      </c>
      <c r="Z31" s="1">
        <f ca="1">+_xlfn.IFNA(M31,"")</f>
        <v>599.37431451245425</v>
      </c>
      <c r="AA31" s="1">
        <f ca="1">+_xlfn.IFNA(N31,"")</f>
        <v>3.9227768642458312</v>
      </c>
    </row>
    <row r="32" spans="2:27" x14ac:dyDescent="0.3">
      <c r="C32">
        <v>6</v>
      </c>
      <c r="D32">
        <f t="shared" ca="1" si="24"/>
        <v>-3.1288584842678381E-3</v>
      </c>
      <c r="E32">
        <f t="shared" ca="1" si="25"/>
        <v>0.41529319617707061</v>
      </c>
      <c r="F32" t="e">
        <f t="shared" ca="1" si="25"/>
        <v>#N/A</v>
      </c>
      <c r="G32">
        <f t="shared" ca="1" si="25"/>
        <v>0.92918398105409905</v>
      </c>
      <c r="H32" t="e">
        <f t="shared" ca="1" si="25"/>
        <v>#N/A</v>
      </c>
      <c r="I32">
        <f t="shared" ca="1" si="25"/>
        <v>0</v>
      </c>
      <c r="J32">
        <f t="shared" ca="1" si="25"/>
        <v>2017.6780971559688</v>
      </c>
      <c r="K32">
        <f t="shared" ca="1" si="25"/>
        <v>26.81937191433844</v>
      </c>
      <c r="L32">
        <f t="shared" ca="1" si="25"/>
        <v>0</v>
      </c>
      <c r="M32">
        <f t="shared" ca="1" si="25"/>
        <v>599.44425856263297</v>
      </c>
      <c r="N32">
        <f t="shared" ca="1" si="25"/>
        <v>3.9322723278278988</v>
      </c>
      <c r="Q32" s="1">
        <f t="shared" ca="1" si="22"/>
        <v>-3.1288584842678381E-3</v>
      </c>
      <c r="R32" s="1">
        <f t="shared" ca="1" si="22"/>
        <v>0.41529319617707061</v>
      </c>
      <c r="S32" s="1" t="str">
        <f t="shared" ca="1" si="22"/>
        <v/>
      </c>
      <c r="T32" s="1">
        <f t="shared" ca="1" si="4"/>
        <v>0.92918398105409905</v>
      </c>
      <c r="U32" s="1" t="str">
        <f t="shared" ca="1" si="5"/>
        <v/>
      </c>
      <c r="W32" s="1">
        <f ca="1">+_xlfn.IFNA(J32,"")</f>
        <v>2017.6780971559688</v>
      </c>
      <c r="X32" s="1">
        <f ca="1">+_xlfn.IFNA(K32,"")</f>
        <v>26.81937191433844</v>
      </c>
      <c r="Z32" s="1">
        <f ca="1">+_xlfn.IFNA(M32,"")</f>
        <v>599.44425856263297</v>
      </c>
      <c r="AA32" s="1">
        <f ca="1">+_xlfn.IFNA(N32,"")</f>
        <v>3.9322723278278988</v>
      </c>
    </row>
    <row r="33" spans="2:27" x14ac:dyDescent="0.3">
      <c r="U33" s="1" t="s">
        <v>30</v>
      </c>
    </row>
    <row r="34" spans="2:27" x14ac:dyDescent="0.3">
      <c r="B34" t="s">
        <v>13</v>
      </c>
      <c r="C34">
        <v>2</v>
      </c>
      <c r="D34">
        <f t="shared" ref="D34:N34" ca="1" si="26">+HLOOKUP(D$2,INDIRECT("[All_models.xls]"&amp;$B$34&amp;"!$A$1:$N$6"),$C34,FALSE)</f>
        <v>-1.4940165635109592E-2</v>
      </c>
      <c r="E34">
        <f t="shared" ca="1" si="26"/>
        <v>0.35028363626620662</v>
      </c>
      <c r="F34">
        <f t="shared" ca="1" si="26"/>
        <v>-0.17122912133450841</v>
      </c>
      <c r="G34">
        <f t="shared" ca="1" si="26"/>
        <v>0.92957618713642198</v>
      </c>
      <c r="H34" t="e">
        <f t="shared" ca="1" si="26"/>
        <v>#N/A</v>
      </c>
      <c r="I34">
        <f t="shared" ca="1" si="26"/>
        <v>-1995.5360327104056</v>
      </c>
      <c r="J34">
        <f t="shared" ca="1" si="26"/>
        <v>1974.9731681166186</v>
      </c>
      <c r="K34">
        <f t="shared" ca="1" si="26"/>
        <v>26.192749494704127</v>
      </c>
      <c r="L34">
        <f t="shared" ca="1" si="26"/>
        <v>-608.05868537501135</v>
      </c>
      <c r="M34">
        <f t="shared" ca="1" si="26"/>
        <v>589.07649391496909</v>
      </c>
      <c r="N34">
        <f t="shared" ca="1" si="26"/>
        <v>4.1282207571184539</v>
      </c>
      <c r="Q34" s="1">
        <f t="shared" ref="Q34:S38" ca="1" si="27">+_xlfn.IFNA(D34,"")</f>
        <v>-1.4940165635109592E-2</v>
      </c>
      <c r="R34" s="1">
        <f t="shared" ca="1" si="27"/>
        <v>0.35028363626620662</v>
      </c>
      <c r="S34" s="1">
        <f t="shared" ca="1" si="27"/>
        <v>-0.17122912133450841</v>
      </c>
      <c r="T34" s="1">
        <f t="shared" ca="1" si="4"/>
        <v>0.92957618713642198</v>
      </c>
      <c r="U34" s="1" t="str">
        <f t="shared" ca="1" si="5"/>
        <v/>
      </c>
      <c r="V34" s="1">
        <f t="shared" ca="1" si="6"/>
        <v>-1995.5360327104056</v>
      </c>
      <c r="W34" s="1">
        <f t="shared" ref="W34:AA36" ca="1" si="28">+_xlfn.IFNA(J34,"")</f>
        <v>1974.9731681166186</v>
      </c>
      <c r="X34" s="1">
        <f t="shared" ca="1" si="28"/>
        <v>26.192749494704127</v>
      </c>
      <c r="Y34" s="1">
        <f t="shared" ca="1" si="28"/>
        <v>-608.05868537501135</v>
      </c>
      <c r="Z34" s="1">
        <f t="shared" ca="1" si="28"/>
        <v>589.07649391496909</v>
      </c>
      <c r="AA34" s="1">
        <f t="shared" ca="1" si="28"/>
        <v>4.1282207571184539</v>
      </c>
    </row>
    <row r="35" spans="2:27" x14ac:dyDescent="0.3">
      <c r="C35">
        <v>3</v>
      </c>
      <c r="D35">
        <f t="shared" ref="D35:D38" ca="1" si="29">+HLOOKUP(D$2,INDIRECT("[All_models.xls]"&amp;$B$34&amp;"!$A$1:$N$6"),$C35,FALSE)</f>
        <v>-1.5217691420154661E-2</v>
      </c>
      <c r="E35">
        <f t="shared" ref="E35:N38" ca="1" si="30">+HLOOKUP(E$2,INDIRECT("[All_models.xls]"&amp;$B$34&amp;"!$A$1:$N$6"),$C35,FALSE)</f>
        <v>0.36415396105603809</v>
      </c>
      <c r="F35">
        <f t="shared" ca="1" si="30"/>
        <v>-0.17419830421751614</v>
      </c>
      <c r="G35">
        <f t="shared" ca="1" si="30"/>
        <v>0.92615471940461236</v>
      </c>
      <c r="H35" t="e">
        <f t="shared" ca="1" si="30"/>
        <v>#N/A</v>
      </c>
      <c r="I35">
        <f t="shared" ca="1" si="30"/>
        <v>-1995.6892844584543</v>
      </c>
      <c r="J35">
        <f t="shared" ca="1" si="30"/>
        <v>1975.2074468624692</v>
      </c>
      <c r="K35">
        <f t="shared" ca="1" si="30"/>
        <v>26.230690411171345</v>
      </c>
      <c r="L35">
        <f t="shared" ca="1" si="30"/>
        <v>-608.09749650761091</v>
      </c>
      <c r="M35">
        <f t="shared" ca="1" si="30"/>
        <v>589.57904156721224</v>
      </c>
      <c r="N35">
        <f t="shared" ca="1" si="30"/>
        <v>4.1706800074322832</v>
      </c>
      <c r="Q35" s="1">
        <f t="shared" ca="1" si="27"/>
        <v>-1.5217691420154661E-2</v>
      </c>
      <c r="R35" s="1">
        <f t="shared" ca="1" si="27"/>
        <v>0.36415396105603809</v>
      </c>
      <c r="S35" s="1">
        <f t="shared" ca="1" si="27"/>
        <v>-0.17419830421751614</v>
      </c>
      <c r="T35" s="1">
        <f t="shared" ca="1" si="4"/>
        <v>0.92615471940461236</v>
      </c>
      <c r="U35" s="1" t="str">
        <f t="shared" ca="1" si="5"/>
        <v/>
      </c>
      <c r="V35" s="1">
        <f t="shared" ca="1" si="6"/>
        <v>-1995.6892844584543</v>
      </c>
      <c r="W35" s="1">
        <f t="shared" ca="1" si="28"/>
        <v>1975.2074468624692</v>
      </c>
      <c r="X35" s="1">
        <f t="shared" ca="1" si="28"/>
        <v>26.230690411171345</v>
      </c>
      <c r="Y35" s="1">
        <f t="shared" ca="1" si="28"/>
        <v>-608.09749650761091</v>
      </c>
      <c r="Z35" s="1">
        <f t="shared" ca="1" si="28"/>
        <v>589.57904156721224</v>
      </c>
      <c r="AA35" s="1">
        <f t="shared" ca="1" si="28"/>
        <v>4.1706800074322832</v>
      </c>
    </row>
    <row r="36" spans="2:27" x14ac:dyDescent="0.3">
      <c r="C36">
        <v>4</v>
      </c>
      <c r="D36">
        <f t="shared" ca="1" si="29"/>
        <v>-1.5257091591773481E-2</v>
      </c>
      <c r="E36">
        <f t="shared" ca="1" si="30"/>
        <v>0.36397529543244417</v>
      </c>
      <c r="F36">
        <f t="shared" ca="1" si="30"/>
        <v>-0.17416311383974509</v>
      </c>
      <c r="G36">
        <f t="shared" ca="1" si="30"/>
        <v>0.92613440407811376</v>
      </c>
      <c r="H36" t="e">
        <f t="shared" ca="1" si="30"/>
        <v>#N/A</v>
      </c>
      <c r="I36">
        <f t="shared" ca="1" si="30"/>
        <v>-1995.6902484909651</v>
      </c>
      <c r="J36">
        <f t="shared" ca="1" si="30"/>
        <v>1975.2057281976658</v>
      </c>
      <c r="K36">
        <f t="shared" ca="1" si="30"/>
        <v>26.233645266006342</v>
      </c>
      <c r="L36">
        <f t="shared" ca="1" si="30"/>
        <v>-608.09266208342876</v>
      </c>
      <c r="M36">
        <f t="shared" ca="1" si="30"/>
        <v>589.5742169613593</v>
      </c>
      <c r="N36">
        <f t="shared" ca="1" si="30"/>
        <v>4.1700364820696354</v>
      </c>
      <c r="Q36" s="1">
        <f t="shared" ca="1" si="27"/>
        <v>-1.5257091591773481E-2</v>
      </c>
      <c r="R36" s="1">
        <f t="shared" ca="1" si="27"/>
        <v>0.36397529543244417</v>
      </c>
      <c r="S36" s="1">
        <f t="shared" ca="1" si="27"/>
        <v>-0.17416311383974509</v>
      </c>
      <c r="T36" s="1">
        <f t="shared" ca="1" si="4"/>
        <v>0.92613440407811376</v>
      </c>
      <c r="U36" s="1" t="str">
        <f t="shared" ca="1" si="5"/>
        <v/>
      </c>
      <c r="V36" s="1">
        <f t="shared" ca="1" si="6"/>
        <v>-1995.6902484909651</v>
      </c>
      <c r="W36" s="1">
        <f t="shared" ca="1" si="28"/>
        <v>1975.2057281976658</v>
      </c>
      <c r="X36" s="1">
        <f t="shared" ca="1" si="28"/>
        <v>26.233645266006342</v>
      </c>
      <c r="Y36" s="1">
        <f t="shared" ca="1" si="28"/>
        <v>-608.09266208342876</v>
      </c>
      <c r="Z36" s="1">
        <f t="shared" ca="1" si="28"/>
        <v>589.5742169613593</v>
      </c>
      <c r="AA36" s="1">
        <f t="shared" ca="1" si="28"/>
        <v>4.1700364820696354</v>
      </c>
    </row>
    <row r="37" spans="2:27" x14ac:dyDescent="0.3">
      <c r="C37">
        <v>5</v>
      </c>
      <c r="D37">
        <f t="shared" ca="1" si="29"/>
        <v>-1.4752293098961838E-2</v>
      </c>
      <c r="E37">
        <f t="shared" ca="1" si="30"/>
        <v>0.33994243833161664</v>
      </c>
      <c r="F37">
        <f t="shared" ca="1" si="30"/>
        <v>-0.16926199531023051</v>
      </c>
      <c r="G37">
        <f t="shared" ca="1" si="30"/>
        <v>0.93233158756269718</v>
      </c>
      <c r="H37" t="e">
        <f t="shared" ca="1" si="30"/>
        <v>#N/A</v>
      </c>
      <c r="I37">
        <f t="shared" ca="1" si="30"/>
        <v>0</v>
      </c>
      <c r="J37">
        <f t="shared" ca="1" si="30"/>
        <v>1974.916539000516</v>
      </c>
      <c r="K37">
        <f t="shared" ca="1" si="30"/>
        <v>26.165165700191675</v>
      </c>
      <c r="L37">
        <f t="shared" ca="1" si="30"/>
        <v>0</v>
      </c>
      <c r="M37">
        <f t="shared" ca="1" si="30"/>
        <v>588.65158684469679</v>
      </c>
      <c r="N37">
        <f t="shared" ca="1" si="30"/>
        <v>4.0939580947113807</v>
      </c>
      <c r="Q37" s="1">
        <f t="shared" ca="1" si="27"/>
        <v>-1.4752293098961838E-2</v>
      </c>
      <c r="R37" s="1">
        <f t="shared" ca="1" si="27"/>
        <v>0.33994243833161664</v>
      </c>
      <c r="S37" s="1">
        <f t="shared" ca="1" si="27"/>
        <v>-0.16926199531023051</v>
      </c>
      <c r="T37" s="1">
        <f t="shared" ca="1" si="4"/>
        <v>0.93233158756269718</v>
      </c>
      <c r="U37" s="1" t="str">
        <f t="shared" ca="1" si="5"/>
        <v/>
      </c>
      <c r="W37" s="1">
        <f ca="1">+_xlfn.IFNA(J37,"")</f>
        <v>1974.916539000516</v>
      </c>
      <c r="X37" s="1">
        <f ca="1">+_xlfn.IFNA(K37,"")</f>
        <v>26.165165700191675</v>
      </c>
      <c r="Z37" s="1">
        <f ca="1">+_xlfn.IFNA(M37,"")</f>
        <v>588.65158684469679</v>
      </c>
      <c r="AA37" s="1">
        <f ca="1">+_xlfn.IFNA(N37,"")</f>
        <v>4.0939580947113807</v>
      </c>
    </row>
    <row r="38" spans="2:27" x14ac:dyDescent="0.3">
      <c r="C38">
        <v>6</v>
      </c>
      <c r="D38">
        <f t="shared" ca="1" si="29"/>
        <v>-1.520284498223637E-2</v>
      </c>
      <c r="E38">
        <f t="shared" ca="1" si="30"/>
        <v>0.35032028961478934</v>
      </c>
      <c r="F38">
        <f t="shared" ca="1" si="30"/>
        <v>-0.17151416391246088</v>
      </c>
      <c r="G38">
        <f t="shared" ca="1" si="30"/>
        <v>0.92931132645053527</v>
      </c>
      <c r="H38" t="e">
        <f t="shared" ca="1" si="30"/>
        <v>#N/A</v>
      </c>
      <c r="I38">
        <f t="shared" ca="1" si="30"/>
        <v>0</v>
      </c>
      <c r="J38">
        <f t="shared" ca="1" si="30"/>
        <v>1974.9774344256298</v>
      </c>
      <c r="K38">
        <f t="shared" ca="1" si="30"/>
        <v>26.207770607958313</v>
      </c>
      <c r="L38">
        <f t="shared" ca="1" si="30"/>
        <v>0</v>
      </c>
      <c r="M38">
        <f t="shared" ca="1" si="30"/>
        <v>589.0908258063364</v>
      </c>
      <c r="N38">
        <f t="shared" ca="1" si="30"/>
        <v>4.1288741155460995</v>
      </c>
      <c r="Q38" s="1">
        <f t="shared" ca="1" si="27"/>
        <v>-1.520284498223637E-2</v>
      </c>
      <c r="R38" s="1">
        <f t="shared" ca="1" si="27"/>
        <v>0.35032028961478934</v>
      </c>
      <c r="S38" s="1">
        <f t="shared" ca="1" si="27"/>
        <v>-0.17151416391246088</v>
      </c>
      <c r="T38" s="1">
        <f t="shared" ca="1" si="4"/>
        <v>0.92931132645053527</v>
      </c>
      <c r="U38" s="1" t="str">
        <f t="shared" ca="1" si="5"/>
        <v/>
      </c>
      <c r="W38" s="1">
        <f ca="1">+_xlfn.IFNA(J38,"")</f>
        <v>1974.9774344256298</v>
      </c>
      <c r="X38" s="1">
        <f ca="1">+_xlfn.IFNA(K38,"")</f>
        <v>26.207770607958313</v>
      </c>
      <c r="Z38" s="1">
        <f ca="1">+_xlfn.IFNA(M38,"")</f>
        <v>589.0908258063364</v>
      </c>
      <c r="AA38" s="1">
        <f ca="1">+_xlfn.IFNA(N38,"")</f>
        <v>4.1288741155460995</v>
      </c>
    </row>
    <row r="39" spans="2:27" x14ac:dyDescent="0.3">
      <c r="U39" s="1" t="s">
        <v>32</v>
      </c>
    </row>
    <row r="40" spans="2:27" x14ac:dyDescent="0.3">
      <c r="B40" t="s">
        <v>31</v>
      </c>
      <c r="C40">
        <v>2</v>
      </c>
      <c r="D40">
        <f ca="1">+HLOOKUP(D$2,INDIRECT("[All_models.xls]"&amp;$B$40&amp;"!$A$1:$N$6"),$C40,FALSE)</f>
        <v>-1.4921353307546972E-2</v>
      </c>
      <c r="E40">
        <f t="shared" ref="E40:N40" ca="1" si="31">+HLOOKUP(E$2,INDIRECT("[All_models.xls]"&amp;$B$40&amp;"!$A$1:$N$6"),$C40,FALSE)</f>
        <v>0.35494956765082947</v>
      </c>
      <c r="F40">
        <f t="shared" ca="1" si="31"/>
        <v>-0.17264082789288471</v>
      </c>
      <c r="G40">
        <f t="shared" ca="1" si="31"/>
        <v>0.91728605034789501</v>
      </c>
      <c r="H40">
        <f t="shared" ca="1" si="31"/>
        <v>1.1374645516057396E-2</v>
      </c>
      <c r="I40">
        <f t="shared" ca="1" si="31"/>
        <v>-1998.6701561262801</v>
      </c>
      <c r="J40">
        <f t="shared" ca="1" si="31"/>
        <v>1975.0295588716006</v>
      </c>
      <c r="K40">
        <f t="shared" ca="1" si="31"/>
        <v>26.234506954967859</v>
      </c>
      <c r="L40">
        <f t="shared" ca="1" si="31"/>
        <v>-610.84812160736931</v>
      </c>
      <c r="M40">
        <f t="shared" ca="1" si="31"/>
        <v>589.16761076057492</v>
      </c>
      <c r="N40">
        <f t="shared" ca="1" si="31"/>
        <v>4.1428476980305096</v>
      </c>
      <c r="Q40" s="1">
        <f t="shared" ref="Q40:S44" ca="1" si="32">+_xlfn.IFNA(D40,"")</f>
        <v>-1.4921353307546972E-2</v>
      </c>
      <c r="R40" s="1">
        <f t="shared" ca="1" si="32"/>
        <v>0.35494956765082947</v>
      </c>
      <c r="S40" s="1">
        <f t="shared" ca="1" si="32"/>
        <v>-0.17264082789288471</v>
      </c>
      <c r="T40" s="1">
        <f t="shared" ref="T40:T44" ca="1" si="33">+_xlfn.IFNA(G40,"")</f>
        <v>0.91728605034789501</v>
      </c>
      <c r="U40" s="1">
        <f t="shared" ref="U40:U44" ca="1" si="34">+_xlfn.IFNA(H40,"")</f>
        <v>1.1374645516057396E-2</v>
      </c>
      <c r="V40" s="1">
        <f ca="1">+_xlfn.IFNA(I40,"")</f>
        <v>-1998.6701561262801</v>
      </c>
      <c r="W40" s="1">
        <f t="shared" ref="W40:W44" ca="1" si="35">+_xlfn.IFNA(J40,"")</f>
        <v>1975.0295588716006</v>
      </c>
      <c r="X40" s="1">
        <f t="shared" ref="X40:X44" ca="1" si="36">+_xlfn.IFNA(K40,"")</f>
        <v>26.234506954967859</v>
      </c>
      <c r="Y40" s="1">
        <f ca="1">+_xlfn.IFNA(L40,"")</f>
        <v>-610.84812160736931</v>
      </c>
      <c r="Z40" s="1">
        <f t="shared" ref="Z40:Z44" ca="1" si="37">+_xlfn.IFNA(M40,"")</f>
        <v>589.16761076057492</v>
      </c>
      <c r="AA40" s="1">
        <f t="shared" ref="AA40:AA44" ca="1" si="38">+_xlfn.IFNA(N40,"")</f>
        <v>4.1428476980305096</v>
      </c>
    </row>
    <row r="41" spans="2:27" x14ac:dyDescent="0.3">
      <c r="C41">
        <v>3</v>
      </c>
      <c r="D41">
        <f t="shared" ref="D41:N44" ca="1" si="39">+HLOOKUP(D$2,INDIRECT("[All_models.xls]"&amp;$B$40&amp;"!$A$1:$N$6"),$C41,FALSE)</f>
        <v>-1.5684787617185367E-2</v>
      </c>
      <c r="E41">
        <f t="shared" ca="1" si="39"/>
        <v>0.39492109158777294</v>
      </c>
      <c r="F41">
        <f t="shared" ca="1" si="39"/>
        <v>-0.18524523010540853</v>
      </c>
      <c r="G41">
        <f t="shared" ca="1" si="39"/>
        <v>0.85863954219321192</v>
      </c>
      <c r="H41">
        <f t="shared" ca="1" si="39"/>
        <v>6.1296875351516143E-2</v>
      </c>
      <c r="I41">
        <f t="shared" ca="1" si="39"/>
        <v>-1999.5524917352161</v>
      </c>
      <c r="J41">
        <f t="shared" ca="1" si="39"/>
        <v>1976.0028511106868</v>
      </c>
      <c r="K41">
        <f t="shared" ca="1" si="39"/>
        <v>26.57178830596726</v>
      </c>
      <c r="L41">
        <f t="shared" ca="1" si="39"/>
        <v>-611.09829000885384</v>
      </c>
      <c r="M41">
        <f t="shared" ca="1" si="39"/>
        <v>590.33011311577047</v>
      </c>
      <c r="N41">
        <f t="shared" ca="1" si="39"/>
        <v>4.2908082771364926</v>
      </c>
      <c r="Q41" s="1">
        <f t="shared" ca="1" si="32"/>
        <v>-1.5684787617185367E-2</v>
      </c>
      <c r="R41" s="1">
        <f t="shared" ca="1" si="32"/>
        <v>0.39492109158777294</v>
      </c>
      <c r="S41" s="1">
        <f t="shared" ca="1" si="32"/>
        <v>-0.18524523010540853</v>
      </c>
      <c r="T41" s="1">
        <f t="shared" ca="1" si="33"/>
        <v>0.85863954219321192</v>
      </c>
      <c r="U41" s="1">
        <f t="shared" ca="1" si="34"/>
        <v>6.1296875351516143E-2</v>
      </c>
      <c r="V41" s="1">
        <f ca="1">+_xlfn.IFNA(I41,"")</f>
        <v>-1999.5524917352161</v>
      </c>
      <c r="W41" s="1">
        <f t="shared" ca="1" si="35"/>
        <v>1976.0028511106868</v>
      </c>
      <c r="X41" s="1">
        <f t="shared" ca="1" si="36"/>
        <v>26.57178830596726</v>
      </c>
      <c r="Y41" s="1">
        <f ca="1">+_xlfn.IFNA(L41,"")</f>
        <v>-611.09829000885384</v>
      </c>
      <c r="Z41" s="1">
        <f t="shared" ca="1" si="37"/>
        <v>590.33011311577047</v>
      </c>
      <c r="AA41" s="1">
        <f t="shared" ca="1" si="38"/>
        <v>4.2908082771364926</v>
      </c>
    </row>
    <row r="42" spans="2:27" x14ac:dyDescent="0.3">
      <c r="C42">
        <v>4</v>
      </c>
      <c r="D42">
        <f t="shared" ca="1" si="39"/>
        <v>-1.5631658250281816E-2</v>
      </c>
      <c r="E42">
        <f t="shared" ca="1" si="39"/>
        <v>0.39494077413729101</v>
      </c>
      <c r="F42">
        <f t="shared" ca="1" si="39"/>
        <v>-0.18570287297052465</v>
      </c>
      <c r="G42">
        <f t="shared" ca="1" si="39"/>
        <v>0.85522312838487269</v>
      </c>
      <c r="H42">
        <f t="shared" ca="1" si="39"/>
        <v>6.4654723487191354E-2</v>
      </c>
      <c r="I42">
        <f t="shared" ca="1" si="39"/>
        <v>-1999.553747908348</v>
      </c>
      <c r="J42">
        <f t="shared" ca="1" si="39"/>
        <v>1976.011274999654</v>
      </c>
      <c r="K42">
        <f t="shared" ca="1" si="39"/>
        <v>26.589435712886459</v>
      </c>
      <c r="L42">
        <f t="shared" ca="1" si="39"/>
        <v>-611.08276559621606</v>
      </c>
      <c r="M42">
        <f t="shared" ca="1" si="39"/>
        <v>590.29885172617037</v>
      </c>
      <c r="N42">
        <f t="shared" ca="1" si="39"/>
        <v>4.2928515623206884</v>
      </c>
      <c r="Q42" s="1">
        <f t="shared" ca="1" si="32"/>
        <v>-1.5631658250281816E-2</v>
      </c>
      <c r="R42" s="1">
        <f t="shared" ca="1" si="32"/>
        <v>0.39494077413729101</v>
      </c>
      <c r="S42" s="1">
        <f t="shared" ca="1" si="32"/>
        <v>-0.18570287297052465</v>
      </c>
      <c r="T42" s="1">
        <f t="shared" ca="1" si="33"/>
        <v>0.85522312838487269</v>
      </c>
      <c r="U42" s="1">
        <f t="shared" ca="1" si="34"/>
        <v>6.4654723487191354E-2</v>
      </c>
      <c r="V42" s="1">
        <f ca="1">+_xlfn.IFNA(I42,"")</f>
        <v>-1999.553747908348</v>
      </c>
      <c r="W42" s="1">
        <f t="shared" ca="1" si="35"/>
        <v>1976.011274999654</v>
      </c>
      <c r="X42" s="1">
        <f t="shared" ca="1" si="36"/>
        <v>26.589435712886459</v>
      </c>
      <c r="Y42" s="1">
        <f ca="1">+_xlfn.IFNA(L42,"")</f>
        <v>-611.08276559621606</v>
      </c>
      <c r="Z42" s="1">
        <f t="shared" ca="1" si="37"/>
        <v>590.29885172617037</v>
      </c>
      <c r="AA42" s="1">
        <f t="shared" ca="1" si="38"/>
        <v>4.2928515623206884</v>
      </c>
    </row>
    <row r="43" spans="2:27" x14ac:dyDescent="0.3">
      <c r="C43">
        <v>5</v>
      </c>
      <c r="D43">
        <f t="shared" ca="1" si="39"/>
        <v>-1.4666867014261323E-2</v>
      </c>
      <c r="E43">
        <f t="shared" ca="1" si="39"/>
        <v>0.3352674648094725</v>
      </c>
      <c r="F43">
        <f t="shared" ca="1" si="39"/>
        <v>-0.16634170525765812</v>
      </c>
      <c r="G43">
        <f t="shared" ca="1" si="39"/>
        <v>0.95459202128651155</v>
      </c>
      <c r="H43">
        <f t="shared" ca="1" si="39"/>
        <v>-2.156645444184345E-2</v>
      </c>
      <c r="I43">
        <f t="shared" ca="1" si="39"/>
        <v>0</v>
      </c>
      <c r="J43">
        <f t="shared" ca="1" si="39"/>
        <v>1974.895831672309</v>
      </c>
      <c r="K43">
        <f t="shared" ca="1" si="39"/>
        <v>26.112691328115588</v>
      </c>
      <c r="L43">
        <f t="shared" ca="1" si="39"/>
        <v>0</v>
      </c>
      <c r="M43">
        <f t="shared" ca="1" si="39"/>
        <v>588.62840877209362</v>
      </c>
      <c r="N43">
        <f t="shared" ca="1" si="39"/>
        <v>4.0776971528862456</v>
      </c>
      <c r="Q43" s="1">
        <f t="shared" ca="1" si="32"/>
        <v>-1.4666867014261323E-2</v>
      </c>
      <c r="R43" s="1">
        <f t="shared" ca="1" si="32"/>
        <v>0.3352674648094725</v>
      </c>
      <c r="S43" s="1">
        <f t="shared" ca="1" si="32"/>
        <v>-0.16634170525765812</v>
      </c>
      <c r="T43" s="1">
        <f t="shared" ca="1" si="33"/>
        <v>0.95459202128651155</v>
      </c>
      <c r="U43" s="1">
        <f t="shared" ca="1" si="34"/>
        <v>-2.156645444184345E-2</v>
      </c>
      <c r="W43" s="1">
        <f t="shared" ca="1" si="35"/>
        <v>1974.895831672309</v>
      </c>
      <c r="X43" s="1">
        <f t="shared" ca="1" si="36"/>
        <v>26.112691328115588</v>
      </c>
      <c r="Z43" s="1">
        <f t="shared" ca="1" si="37"/>
        <v>588.62840877209362</v>
      </c>
      <c r="AA43" s="1">
        <f t="shared" ca="1" si="38"/>
        <v>4.0776971528862456</v>
      </c>
    </row>
    <row r="44" spans="2:27" x14ac:dyDescent="0.3">
      <c r="C44">
        <v>6</v>
      </c>
      <c r="D44">
        <f t="shared" ca="1" si="39"/>
        <v>-1.4903013519390612E-2</v>
      </c>
      <c r="E44">
        <f t="shared" ca="1" si="39"/>
        <v>0.35078671625522811</v>
      </c>
      <c r="F44">
        <f t="shared" ca="1" si="39"/>
        <v>-0.17080754199156187</v>
      </c>
      <c r="G44">
        <f t="shared" ca="1" si="39"/>
        <v>0.92520702211247918</v>
      </c>
      <c r="H44">
        <f t="shared" ca="1" si="39"/>
        <v>4.2003670144012397E-3</v>
      </c>
      <c r="I44">
        <f t="shared" ca="1" si="39"/>
        <v>0</v>
      </c>
      <c r="J44">
        <f t="shared" ca="1" si="39"/>
        <v>1974.985923388469</v>
      </c>
      <c r="K44">
        <f t="shared" ca="1" si="39"/>
        <v>26.213897538805057</v>
      </c>
      <c r="L44">
        <f t="shared" ca="1" si="39"/>
        <v>0</v>
      </c>
      <c r="M44">
        <f t="shared" ca="1" si="39"/>
        <v>589.07219959622842</v>
      </c>
      <c r="N44">
        <f t="shared" ca="1" si="39"/>
        <v>4.1275055699993306</v>
      </c>
      <c r="Q44" s="1">
        <f t="shared" ca="1" si="32"/>
        <v>-1.4903013519390612E-2</v>
      </c>
      <c r="R44" s="1">
        <f t="shared" ca="1" si="32"/>
        <v>0.35078671625522811</v>
      </c>
      <c r="S44" s="1">
        <f t="shared" ca="1" si="32"/>
        <v>-0.17080754199156187</v>
      </c>
      <c r="T44" s="1">
        <f t="shared" ca="1" si="33"/>
        <v>0.92520702211247918</v>
      </c>
      <c r="U44" s="1">
        <f t="shared" ca="1" si="34"/>
        <v>4.2003670144012397E-3</v>
      </c>
      <c r="W44" s="1">
        <f t="shared" ca="1" si="35"/>
        <v>1974.985923388469</v>
      </c>
      <c r="X44" s="1">
        <f t="shared" ca="1" si="36"/>
        <v>26.213897538805057</v>
      </c>
      <c r="Z44" s="1">
        <f t="shared" ca="1" si="37"/>
        <v>589.07219959622842</v>
      </c>
      <c r="AA44" s="1">
        <f t="shared" ca="1" si="38"/>
        <v>4.1275055699993306</v>
      </c>
    </row>
    <row r="45" spans="2:27" x14ac:dyDescent="0.3">
      <c r="U45" s="1" t="s">
        <v>33</v>
      </c>
    </row>
    <row r="46" spans="2:27" x14ac:dyDescent="0.3">
      <c r="D46" s="1" t="s">
        <v>0</v>
      </c>
      <c r="E46" s="1" t="s">
        <v>16</v>
      </c>
      <c r="F46" s="1" t="s">
        <v>17</v>
      </c>
      <c r="G46" s="1" t="s">
        <v>3</v>
      </c>
      <c r="H46" s="1"/>
      <c r="I46" t="s">
        <v>24</v>
      </c>
      <c r="J46" s="1" t="s">
        <v>5</v>
      </c>
      <c r="K46" s="1" t="s">
        <v>6</v>
      </c>
      <c r="L46" s="1" t="s">
        <v>7</v>
      </c>
      <c r="M46" s="1" t="s">
        <v>8</v>
      </c>
      <c r="N46" s="1" t="s">
        <v>9</v>
      </c>
      <c r="O46" s="1"/>
      <c r="Q46" s="1" t="s">
        <v>36</v>
      </c>
      <c r="R46" s="1" t="s">
        <v>37</v>
      </c>
      <c r="S46" s="1" t="s">
        <v>38</v>
      </c>
    </row>
    <row r="47" spans="2:27" x14ac:dyDescent="0.3">
      <c r="B47" t="s">
        <v>14</v>
      </c>
      <c r="C47">
        <v>2</v>
      </c>
      <c r="D47">
        <f ca="1">+HLOOKUP(D$46,INDIRECT("[All_models.xls]"&amp;$B$47&amp;"!$A$1:$N$6"),$C47,FALSE)</f>
        <v>9.9644773640572712E-2</v>
      </c>
      <c r="E47" t="e">
        <f t="shared" ref="D47:N51" ca="1" si="40">+HLOOKUP(E$46,INDIRECT("[All_models.xls]"&amp;$B$47&amp;"!$A$1:$N$6"),$C47,FALSE)</f>
        <v>#N/A</v>
      </c>
      <c r="F47">
        <f t="shared" ca="1" si="40"/>
        <v>0.64731367747826085</v>
      </c>
      <c r="G47">
        <f t="shared" ca="1" si="40"/>
        <v>0.41755233248132967</v>
      </c>
      <c r="H47" t="e">
        <f t="shared" ca="1" si="40"/>
        <v>#N/A</v>
      </c>
      <c r="I47">
        <f t="shared" ca="1" si="40"/>
        <v>-2007.4974690339952</v>
      </c>
      <c r="J47">
        <f t="shared" ca="1" si="40"/>
        <v>2000.0584353265906</v>
      </c>
      <c r="K47">
        <f t="shared" ca="1" si="40"/>
        <v>25.670945713513486</v>
      </c>
      <c r="L47">
        <f t="shared" ca="1" si="40"/>
        <v>-604.27377123895917</v>
      </c>
      <c r="M47">
        <f t="shared" ca="1" si="40"/>
        <v>598.35592853059302</v>
      </c>
      <c r="N47">
        <f t="shared" ca="1" si="40"/>
        <v>3.978237962201185</v>
      </c>
      <c r="Q47" s="1">
        <f t="shared" ref="Q47:S51" ca="1" si="41">+_xlfn.IFNA(D47,"")</f>
        <v>9.9644773640572712E-2</v>
      </c>
      <c r="R47" s="1" t="str">
        <f t="shared" ca="1" si="41"/>
        <v/>
      </c>
      <c r="S47" s="1">
        <f t="shared" ca="1" si="41"/>
        <v>0.64731367747826085</v>
      </c>
      <c r="T47" s="1">
        <f t="shared" ca="1" si="4"/>
        <v>0.41755233248132967</v>
      </c>
      <c r="U47" s="1" t="str">
        <f t="shared" ca="1" si="5"/>
        <v/>
      </c>
      <c r="V47" s="1">
        <f t="shared" ref="V47:AA47" ca="1" si="42">+_xlfn.IFNA(I47,"")</f>
        <v>-2007.4974690339952</v>
      </c>
      <c r="W47" s="1">
        <f t="shared" ca="1" si="42"/>
        <v>2000.0584353265906</v>
      </c>
      <c r="X47" s="1">
        <f t="shared" ca="1" si="42"/>
        <v>25.670945713513486</v>
      </c>
      <c r="Y47" s="1">
        <f t="shared" ca="1" si="42"/>
        <v>-604.27377123895917</v>
      </c>
      <c r="Z47" s="1">
        <f t="shared" ca="1" si="42"/>
        <v>598.35592853059302</v>
      </c>
      <c r="AA47" s="1">
        <f t="shared" ca="1" si="42"/>
        <v>3.978237962201185</v>
      </c>
    </row>
    <row r="48" spans="2:27" x14ac:dyDescent="0.3">
      <c r="C48">
        <v>3</v>
      </c>
      <c r="D48">
        <f t="shared" ca="1" si="40"/>
        <v>9.9723689933116463E-2</v>
      </c>
      <c r="E48" t="e">
        <f t="shared" ca="1" si="40"/>
        <v>#N/A</v>
      </c>
      <c r="F48">
        <f t="shared" ca="1" si="40"/>
        <v>0.64792606938745945</v>
      </c>
      <c r="G48">
        <f t="shared" ca="1" si="40"/>
        <v>0.41809531433031877</v>
      </c>
      <c r="H48" t="e">
        <f t="shared" ca="1" si="40"/>
        <v>#N/A</v>
      </c>
      <c r="I48">
        <f t="shared" ca="1" si="40"/>
        <v>-2007.4958742605097</v>
      </c>
      <c r="J48">
        <f t="shared" ca="1" si="40"/>
        <v>2000.0582924103296</v>
      </c>
      <c r="K48">
        <f t="shared" ca="1" si="40"/>
        <v>25.671898009518337</v>
      </c>
      <c r="L48">
        <f t="shared" ca="1" si="40"/>
        <v>-604.2640865709858</v>
      </c>
      <c r="M48">
        <f t="shared" ca="1" si="40"/>
        <v>598.36108770522947</v>
      </c>
      <c r="N48">
        <f t="shared" ca="1" si="40"/>
        <v>3.9784930616655325</v>
      </c>
      <c r="Q48" s="1">
        <f t="shared" ca="1" si="41"/>
        <v>9.9723689933116463E-2</v>
      </c>
      <c r="R48" s="1" t="str">
        <f t="shared" ca="1" si="41"/>
        <v/>
      </c>
      <c r="S48" s="1">
        <f t="shared" ca="1" si="41"/>
        <v>0.64792606938745945</v>
      </c>
      <c r="T48" s="1">
        <f t="shared" ca="1" si="4"/>
        <v>0.41809531433031877</v>
      </c>
      <c r="U48" s="1" t="str">
        <f t="shared" ca="1" si="5"/>
        <v/>
      </c>
      <c r="V48" s="1">
        <f t="shared" ca="1" si="6"/>
        <v>-2007.4958742605097</v>
      </c>
      <c r="W48" s="1">
        <f t="shared" ref="W48:AA49" ca="1" si="43">+_xlfn.IFNA(J48,"")</f>
        <v>2000.0582924103296</v>
      </c>
      <c r="X48" s="1">
        <f t="shared" ca="1" si="43"/>
        <v>25.671898009518337</v>
      </c>
      <c r="Y48" s="1">
        <f t="shared" ca="1" si="43"/>
        <v>-604.2640865709858</v>
      </c>
      <c r="Z48" s="1">
        <f t="shared" ca="1" si="43"/>
        <v>598.36108770522947</v>
      </c>
      <c r="AA48" s="1">
        <f t="shared" ca="1" si="43"/>
        <v>3.9784930616655325</v>
      </c>
    </row>
    <row r="49" spans="2:27" x14ac:dyDescent="0.3">
      <c r="C49">
        <v>4</v>
      </c>
      <c r="D49">
        <f t="shared" ca="1" si="40"/>
        <v>9.9694644053604092E-2</v>
      </c>
      <c r="E49" t="e">
        <f t="shared" ca="1" si="40"/>
        <v>#N/A</v>
      </c>
      <c r="F49">
        <f t="shared" ca="1" si="40"/>
        <v>0.64794714974140222</v>
      </c>
      <c r="G49">
        <f t="shared" ca="1" si="40"/>
        <v>0.41828485526044545</v>
      </c>
      <c r="H49" t="e">
        <f t="shared" ca="1" si="40"/>
        <v>#N/A</v>
      </c>
      <c r="I49">
        <f t="shared" ca="1" si="40"/>
        <v>-2007.4978372776811</v>
      </c>
      <c r="J49">
        <f t="shared" ca="1" si="40"/>
        <v>2000.0573748052016</v>
      </c>
      <c r="K49">
        <f t="shared" ca="1" si="40"/>
        <v>25.672906081134371</v>
      </c>
      <c r="L49">
        <f t="shared" ca="1" si="40"/>
        <v>-604.27473388739304</v>
      </c>
      <c r="M49">
        <f t="shared" ca="1" si="40"/>
        <v>598.35826509052856</v>
      </c>
      <c r="N49">
        <f t="shared" ca="1" si="40"/>
        <v>3.9781677994928479</v>
      </c>
      <c r="Q49" s="1">
        <f t="shared" ca="1" si="41"/>
        <v>9.9694644053604092E-2</v>
      </c>
      <c r="R49" s="1" t="str">
        <f t="shared" ca="1" si="41"/>
        <v/>
      </c>
      <c r="S49" s="1">
        <f t="shared" ca="1" si="41"/>
        <v>0.64794714974140222</v>
      </c>
      <c r="T49" s="1">
        <f t="shared" ca="1" si="4"/>
        <v>0.41828485526044545</v>
      </c>
      <c r="U49" s="1" t="str">
        <f t="shared" ca="1" si="5"/>
        <v/>
      </c>
      <c r="V49" s="1">
        <f t="shared" ca="1" si="6"/>
        <v>-2007.4978372776811</v>
      </c>
      <c r="W49" s="1">
        <f t="shared" ca="1" si="43"/>
        <v>2000.0573748052016</v>
      </c>
      <c r="X49" s="1">
        <f t="shared" ca="1" si="43"/>
        <v>25.672906081134371</v>
      </c>
      <c r="Y49" s="1">
        <f t="shared" ca="1" si="43"/>
        <v>-604.27473388739304</v>
      </c>
      <c r="Z49" s="1">
        <f t="shared" ca="1" si="43"/>
        <v>598.35826509052856</v>
      </c>
      <c r="AA49" s="1">
        <f t="shared" ca="1" si="43"/>
        <v>3.9781677994928479</v>
      </c>
    </row>
    <row r="50" spans="2:27" x14ac:dyDescent="0.3">
      <c r="C50">
        <v>5</v>
      </c>
      <c r="D50">
        <f t="shared" ca="1" si="40"/>
        <v>0.10236466977385812</v>
      </c>
      <c r="E50" t="e">
        <f t="shared" ca="1" si="40"/>
        <v>#N/A</v>
      </c>
      <c r="F50">
        <f t="shared" ca="1" si="40"/>
        <v>0.65687472938121905</v>
      </c>
      <c r="G50">
        <f t="shared" ca="1" si="40"/>
        <v>0.43206345107648619</v>
      </c>
      <c r="H50" t="e">
        <f t="shared" ca="1" si="40"/>
        <v>#N/A</v>
      </c>
      <c r="I50">
        <f t="shared" ca="1" si="40"/>
        <v>0</v>
      </c>
      <c r="J50">
        <f t="shared" ca="1" si="40"/>
        <v>2000.0211165575652</v>
      </c>
      <c r="K50">
        <f t="shared" ca="1" si="40"/>
        <v>25.721787265577976</v>
      </c>
      <c r="L50">
        <f t="shared" ca="1" si="40"/>
        <v>0</v>
      </c>
      <c r="M50">
        <f t="shared" ca="1" si="40"/>
        <v>598.13180035668734</v>
      </c>
      <c r="N50">
        <f t="shared" ca="1" si="40"/>
        <v>3.9706744740207527</v>
      </c>
      <c r="Q50" s="1">
        <f t="shared" ca="1" si="41"/>
        <v>0.10236466977385812</v>
      </c>
      <c r="R50" s="1" t="str">
        <f t="shared" ca="1" si="41"/>
        <v/>
      </c>
      <c r="S50" s="1">
        <f t="shared" ca="1" si="41"/>
        <v>0.65687472938121905</v>
      </c>
      <c r="T50" s="1">
        <f t="shared" ca="1" si="4"/>
        <v>0.43206345107648619</v>
      </c>
      <c r="U50" s="1" t="str">
        <f t="shared" ca="1" si="5"/>
        <v/>
      </c>
      <c r="W50" s="1">
        <f ca="1">+_xlfn.IFNA(J50,"")</f>
        <v>2000.0211165575652</v>
      </c>
      <c r="X50" s="1">
        <f ca="1">+_xlfn.IFNA(K50,"")</f>
        <v>25.721787265577976</v>
      </c>
      <c r="Z50" s="1">
        <f ca="1">+_xlfn.IFNA(M50,"")</f>
        <v>598.13180035668734</v>
      </c>
      <c r="AA50" s="1">
        <f ca="1">+_xlfn.IFNA(N50,"")</f>
        <v>3.9706744740207527</v>
      </c>
    </row>
    <row r="51" spans="2:27" x14ac:dyDescent="0.3">
      <c r="C51">
        <v>6</v>
      </c>
      <c r="D51">
        <f t="shared" ca="1" si="40"/>
        <v>9.9409275749809956E-2</v>
      </c>
      <c r="E51" t="e">
        <f t="shared" ca="1" si="40"/>
        <v>#N/A</v>
      </c>
      <c r="F51">
        <f t="shared" ca="1" si="40"/>
        <v>0.6561925497638087</v>
      </c>
      <c r="G51">
        <f t="shared" ca="1" si="40"/>
        <v>0.42195315933238842</v>
      </c>
      <c r="H51" t="e">
        <f t="shared" ca="1" si="40"/>
        <v>#N/A</v>
      </c>
      <c r="I51">
        <f t="shared" ca="1" si="40"/>
        <v>0</v>
      </c>
      <c r="J51">
        <f t="shared" ca="1" si="40"/>
        <v>2000.1293889698009</v>
      </c>
      <c r="K51">
        <f t="shared" ca="1" si="40"/>
        <v>25.665563172512545</v>
      </c>
      <c r="L51">
        <f t="shared" ca="1" si="40"/>
        <v>0</v>
      </c>
      <c r="M51">
        <f t="shared" ca="1" si="40"/>
        <v>598.65449238507665</v>
      </c>
      <c r="N51">
        <f t="shared" ca="1" si="40"/>
        <v>3.9886273750817227</v>
      </c>
      <c r="Q51" s="1">
        <f t="shared" ca="1" si="41"/>
        <v>9.9409275749809956E-2</v>
      </c>
      <c r="R51" s="1" t="str">
        <f t="shared" ca="1" si="41"/>
        <v/>
      </c>
      <c r="S51" s="1">
        <f t="shared" ca="1" si="41"/>
        <v>0.6561925497638087</v>
      </c>
      <c r="T51" s="1">
        <f t="shared" ca="1" si="4"/>
        <v>0.42195315933238842</v>
      </c>
      <c r="U51" s="1" t="str">
        <f t="shared" ca="1" si="5"/>
        <v/>
      </c>
      <c r="W51" s="1">
        <f ca="1">+_xlfn.IFNA(J51,"")</f>
        <v>2000.1293889698009</v>
      </c>
      <c r="X51" s="1">
        <f ca="1">+_xlfn.IFNA(K51,"")</f>
        <v>25.665563172512545</v>
      </c>
      <c r="Z51" s="1">
        <f ca="1">+_xlfn.IFNA(M51,"")</f>
        <v>598.65449238507665</v>
      </c>
      <c r="AA51" s="1">
        <f ca="1">+_xlfn.IFNA(N51,"")</f>
        <v>3.9886273750817227</v>
      </c>
    </row>
    <row r="52" spans="2:27" x14ac:dyDescent="0.3">
      <c r="U52" s="1" t="s">
        <v>34</v>
      </c>
    </row>
    <row r="53" spans="2:27" x14ac:dyDescent="0.3">
      <c r="B53" t="s">
        <v>54</v>
      </c>
      <c r="C53">
        <v>2</v>
      </c>
      <c r="D53">
        <f t="shared" ref="D53:I57" ca="1" si="44">+HLOOKUP(D$46,INDIRECT("[All_models.xls]"&amp;$B$53&amp;"!$A$1:$N$6"),$C53,FALSE)</f>
        <v>9.9815245557839966E-2</v>
      </c>
      <c r="E53">
        <f t="shared" ca="1" si="44"/>
        <v>5.9249964593550926E-2</v>
      </c>
      <c r="F53">
        <f t="shared" ca="1" si="44"/>
        <v>0.66345477211409987</v>
      </c>
      <c r="G53">
        <f t="shared" ca="1" si="44"/>
        <v>0.4813247337082866</v>
      </c>
      <c r="H53" t="e">
        <f t="shared" ca="1" si="44"/>
        <v>#N/A</v>
      </c>
      <c r="I53">
        <f t="shared" ca="1" si="44"/>
        <v>-2007.6177223576819</v>
      </c>
      <c r="J53">
        <f t="shared" ref="J53:N57" ca="1" si="45">+HLOOKUP(J$2,INDIRECT("[All_models.xls]"&amp;$B$53&amp;"!$A$1:$N$6"),$C53,FALSE)</f>
        <v>1999.6905233197692</v>
      </c>
      <c r="K53">
        <f t="shared" ca="1" si="45"/>
        <v>25.773250102338</v>
      </c>
      <c r="L53">
        <f t="shared" ca="1" si="45"/>
        <v>-604.74314511839123</v>
      </c>
      <c r="M53">
        <f t="shared" ca="1" si="45"/>
        <v>598.4448118937421</v>
      </c>
      <c r="N53">
        <f t="shared" ca="1" si="45"/>
        <v>3.9880201140378091</v>
      </c>
      <c r="Q53" s="1">
        <f t="shared" ref="Q53:S57" ca="1" si="46">+_xlfn.IFNA(D53,"")</f>
        <v>9.9815245557839966E-2</v>
      </c>
      <c r="R53" s="1">
        <f t="shared" ca="1" si="46"/>
        <v>5.9249964593550926E-2</v>
      </c>
      <c r="S53" s="1">
        <f t="shared" ca="1" si="46"/>
        <v>0.66345477211409987</v>
      </c>
      <c r="T53" s="1">
        <f t="shared" ca="1" si="4"/>
        <v>0.4813247337082866</v>
      </c>
      <c r="U53" s="1" t="str">
        <f t="shared" ca="1" si="5"/>
        <v/>
      </c>
      <c r="V53" s="1">
        <f t="shared" ca="1" si="6"/>
        <v>-2007.6177223576819</v>
      </c>
      <c r="W53" s="1">
        <f t="shared" ref="W53:AA55" ca="1" si="47">+_xlfn.IFNA(J53,"")</f>
        <v>1999.6905233197692</v>
      </c>
      <c r="X53" s="1">
        <f t="shared" ca="1" si="47"/>
        <v>25.773250102338</v>
      </c>
      <c r="Y53" s="1">
        <f t="shared" ca="1" si="47"/>
        <v>-604.74314511839123</v>
      </c>
      <c r="Z53" s="1">
        <f t="shared" ca="1" si="47"/>
        <v>598.4448118937421</v>
      </c>
      <c r="AA53" s="1">
        <f t="shared" ca="1" si="47"/>
        <v>3.9880201140378091</v>
      </c>
    </row>
    <row r="54" spans="2:27" x14ac:dyDescent="0.3">
      <c r="C54">
        <v>3</v>
      </c>
      <c r="D54">
        <f t="shared" ca="1" si="44"/>
        <v>9.9721690521200723E-2</v>
      </c>
      <c r="E54">
        <f t="shared" ca="1" si="44"/>
        <v>5.9242763235978907E-2</v>
      </c>
      <c r="F54">
        <f t="shared" ca="1" si="44"/>
        <v>0.66284108319738888</v>
      </c>
      <c r="G54">
        <f t="shared" ca="1" si="44"/>
        <v>0.4808291846808202</v>
      </c>
      <c r="H54" t="e">
        <f t="shared" ca="1" si="44"/>
        <v>#N/A</v>
      </c>
      <c r="I54">
        <f t="shared" ca="1" si="44"/>
        <v>-2007.6165581344885</v>
      </c>
      <c r="J54">
        <f t="shared" ca="1" si="45"/>
        <v>1999.6899776534926</v>
      </c>
      <c r="K54">
        <f t="shared" ca="1" si="45"/>
        <v>25.772614075630159</v>
      </c>
      <c r="L54">
        <f t="shared" ca="1" si="45"/>
        <v>-604.72316452127006</v>
      </c>
      <c r="M54">
        <f t="shared" ca="1" si="45"/>
        <v>598.44009327187371</v>
      </c>
      <c r="N54">
        <f t="shared" ca="1" si="45"/>
        <v>3.9876777244740662</v>
      </c>
      <c r="Q54" s="1">
        <f t="shared" ca="1" si="46"/>
        <v>9.9721690521200723E-2</v>
      </c>
      <c r="R54" s="1">
        <f t="shared" ca="1" si="46"/>
        <v>5.9242763235978907E-2</v>
      </c>
      <c r="S54" s="1">
        <f t="shared" ca="1" si="46"/>
        <v>0.66284108319738888</v>
      </c>
      <c r="T54" s="1">
        <f t="shared" ca="1" si="4"/>
        <v>0.4808291846808202</v>
      </c>
      <c r="U54" s="1" t="str">
        <f t="shared" ca="1" si="5"/>
        <v/>
      </c>
      <c r="V54" s="1">
        <f t="shared" ca="1" si="6"/>
        <v>-2007.6165581344885</v>
      </c>
      <c r="W54" s="1">
        <f t="shared" ca="1" si="47"/>
        <v>1999.6899776534926</v>
      </c>
      <c r="X54" s="1">
        <f t="shared" ca="1" si="47"/>
        <v>25.772614075630159</v>
      </c>
      <c r="Y54" s="1">
        <f t="shared" ca="1" si="47"/>
        <v>-604.72316452127006</v>
      </c>
      <c r="Z54" s="1">
        <f t="shared" ca="1" si="47"/>
        <v>598.44009327187371</v>
      </c>
      <c r="AA54" s="1">
        <f t="shared" ca="1" si="47"/>
        <v>3.9876777244740662</v>
      </c>
    </row>
    <row r="55" spans="2:27" x14ac:dyDescent="0.3">
      <c r="C55">
        <v>4</v>
      </c>
      <c r="D55">
        <f t="shared" ca="1" si="44"/>
        <v>9.9732375898535536E-2</v>
      </c>
      <c r="E55">
        <f t="shared" ca="1" si="44"/>
        <v>5.9095410706178311E-2</v>
      </c>
      <c r="F55">
        <f t="shared" ca="1" si="44"/>
        <v>0.66266379419559773</v>
      </c>
      <c r="G55">
        <f t="shared" ca="1" si="44"/>
        <v>0.48030848293027817</v>
      </c>
      <c r="H55" t="e">
        <f t="shared" ca="1" si="44"/>
        <v>#N/A</v>
      </c>
      <c r="I55">
        <f t="shared" ca="1" si="44"/>
        <v>-2007.6153354972516</v>
      </c>
      <c r="J55">
        <f t="shared" ca="1" si="45"/>
        <v>1999.6910927824119</v>
      </c>
      <c r="K55">
        <f t="shared" ca="1" si="45"/>
        <v>25.770813245306869</v>
      </c>
      <c r="L55">
        <f t="shared" ca="1" si="45"/>
        <v>-604.72922341745709</v>
      </c>
      <c r="M55">
        <f t="shared" ca="1" si="45"/>
        <v>598.44459539219804</v>
      </c>
      <c r="N55">
        <f t="shared" ca="1" si="45"/>
        <v>3.9880905769032657</v>
      </c>
      <c r="Q55" s="1">
        <f t="shared" ca="1" si="46"/>
        <v>9.9732375898535536E-2</v>
      </c>
      <c r="R55" s="1">
        <f t="shared" ca="1" si="46"/>
        <v>5.9095410706178311E-2</v>
      </c>
      <c r="S55" s="1">
        <f t="shared" ca="1" si="46"/>
        <v>0.66266379419559773</v>
      </c>
      <c r="T55" s="1">
        <f t="shared" ca="1" si="4"/>
        <v>0.48030848293027817</v>
      </c>
      <c r="U55" s="1" t="str">
        <f t="shared" ca="1" si="5"/>
        <v/>
      </c>
      <c r="V55" s="1">
        <f t="shared" ca="1" si="6"/>
        <v>-2007.6153354972516</v>
      </c>
      <c r="W55" s="1">
        <f t="shared" ca="1" si="47"/>
        <v>1999.6910927824119</v>
      </c>
      <c r="X55" s="1">
        <f t="shared" ca="1" si="47"/>
        <v>25.770813245306869</v>
      </c>
      <c r="Y55" s="1">
        <f t="shared" ca="1" si="47"/>
        <v>-604.72922341745709</v>
      </c>
      <c r="Z55" s="1">
        <f t="shared" ca="1" si="47"/>
        <v>598.44459539219804</v>
      </c>
      <c r="AA55" s="1">
        <f t="shared" ca="1" si="47"/>
        <v>3.9880905769032657</v>
      </c>
    </row>
    <row r="56" spans="2:27" x14ac:dyDescent="0.3">
      <c r="C56">
        <v>5</v>
      </c>
      <c r="D56">
        <f t="shared" ca="1" si="44"/>
        <v>0.10027668312339634</v>
      </c>
      <c r="E56">
        <f t="shared" ca="1" si="44"/>
        <v>6.2157010094543934E-2</v>
      </c>
      <c r="F56">
        <f t="shared" ca="1" si="44"/>
        <v>0.65571574735542071</v>
      </c>
      <c r="G56">
        <f t="shared" ca="1" si="44"/>
        <v>0.4799676093899034</v>
      </c>
      <c r="H56" t="e">
        <f t="shared" ca="1" si="44"/>
        <v>#N/A</v>
      </c>
      <c r="I56">
        <f t="shared" ca="1" si="44"/>
        <v>0</v>
      </c>
      <c r="J56">
        <f t="shared" ca="1" si="45"/>
        <v>1999.6670480831517</v>
      </c>
      <c r="K56">
        <f t="shared" ca="1" si="45"/>
        <v>25.783519978865105</v>
      </c>
      <c r="L56">
        <f t="shared" ca="1" si="45"/>
        <v>0</v>
      </c>
      <c r="M56">
        <f t="shared" ca="1" si="45"/>
        <v>598.18129470085603</v>
      </c>
      <c r="N56">
        <f t="shared" ca="1" si="45"/>
        <v>3.979309547469168</v>
      </c>
      <c r="Q56" s="1">
        <f t="shared" ca="1" si="46"/>
        <v>0.10027668312339634</v>
      </c>
      <c r="R56" s="1">
        <f t="shared" ca="1" si="46"/>
        <v>6.2157010094543934E-2</v>
      </c>
      <c r="S56" s="1">
        <f t="shared" ca="1" si="46"/>
        <v>0.65571574735542071</v>
      </c>
      <c r="T56" s="1">
        <f t="shared" ca="1" si="4"/>
        <v>0.4799676093899034</v>
      </c>
      <c r="U56" s="1" t="str">
        <f t="shared" ca="1" si="5"/>
        <v/>
      </c>
      <c r="W56" s="1">
        <f ca="1">+_xlfn.IFNA(J56,"")</f>
        <v>1999.6670480831517</v>
      </c>
      <c r="X56" s="1">
        <f ca="1">+_xlfn.IFNA(K56,"")</f>
        <v>25.783519978865105</v>
      </c>
      <c r="Z56" s="1">
        <f ca="1">+_xlfn.IFNA(M56,"")</f>
        <v>598.18129470085603</v>
      </c>
      <c r="AA56" s="1">
        <f ca="1">+_xlfn.IFNA(N56,"")</f>
        <v>3.979309547469168</v>
      </c>
    </row>
    <row r="57" spans="2:27" x14ac:dyDescent="0.3">
      <c r="C57">
        <v>6</v>
      </c>
      <c r="D57">
        <f t="shared" ca="1" si="44"/>
        <v>9.9429729287318483E-2</v>
      </c>
      <c r="E57">
        <f t="shared" ca="1" si="44"/>
        <v>5.9506770281921556E-2</v>
      </c>
      <c r="F57">
        <f t="shared" ca="1" si="44"/>
        <v>0.66871290964025365</v>
      </c>
      <c r="G57">
        <f t="shared" ca="1" si="44"/>
        <v>0.48345695172101699</v>
      </c>
      <c r="H57" t="e">
        <f t="shared" ca="1" si="44"/>
        <v>#N/A</v>
      </c>
      <c r="I57">
        <f t="shared" ca="1" si="44"/>
        <v>0</v>
      </c>
      <c r="J57">
        <f t="shared" ca="1" si="45"/>
        <v>1999.7374651781086</v>
      </c>
      <c r="K57">
        <f t="shared" ca="1" si="45"/>
        <v>25.766548941696428</v>
      </c>
      <c r="L57">
        <f t="shared" ca="1" si="45"/>
        <v>0</v>
      </c>
      <c r="M57">
        <f t="shared" ca="1" si="45"/>
        <v>598.65216774008672</v>
      </c>
      <c r="N57">
        <f t="shared" ca="1" si="45"/>
        <v>3.9955518798231511</v>
      </c>
      <c r="Q57" s="1">
        <f t="shared" ca="1" si="46"/>
        <v>9.9429729287318483E-2</v>
      </c>
      <c r="R57" s="1">
        <f t="shared" ca="1" si="46"/>
        <v>5.9506770281921556E-2</v>
      </c>
      <c r="S57" s="1">
        <f t="shared" ca="1" si="46"/>
        <v>0.66871290964025365</v>
      </c>
      <c r="T57" s="1">
        <f t="shared" ca="1" si="4"/>
        <v>0.48345695172101699</v>
      </c>
      <c r="U57" s="1" t="str">
        <f t="shared" ca="1" si="5"/>
        <v/>
      </c>
      <c r="W57" s="1">
        <f ca="1">+_xlfn.IFNA(J57,"")</f>
        <v>1999.7374651781086</v>
      </c>
      <c r="X57" s="1">
        <f ca="1">+_xlfn.IFNA(K57,"")</f>
        <v>25.766548941696428</v>
      </c>
      <c r="Z57" s="1">
        <f ca="1">+_xlfn.IFNA(M57,"")</f>
        <v>598.65216774008672</v>
      </c>
      <c r="AA57" s="1">
        <f ca="1">+_xlfn.IFNA(N57,"")</f>
        <v>3.9955518798231511</v>
      </c>
    </row>
    <row r="58" spans="2:27" x14ac:dyDescent="0.3">
      <c r="Q58" s="1" t="s">
        <v>39</v>
      </c>
      <c r="R58" s="1" t="s">
        <v>20</v>
      </c>
      <c r="S58" s="1" t="s">
        <v>21</v>
      </c>
      <c r="T58" s="1" t="s">
        <v>40</v>
      </c>
      <c r="U58" s="1" t="s">
        <v>35</v>
      </c>
    </row>
    <row r="59" spans="2:27" x14ac:dyDescent="0.3">
      <c r="B59" t="s">
        <v>15</v>
      </c>
      <c r="D59">
        <f>+[1]est!A1</f>
        <v>1.0780867478854079</v>
      </c>
      <c r="E59">
        <f>+[1]est!B1</f>
        <v>0.48843409518088343</v>
      </c>
      <c r="F59">
        <f>+[1]est!C1</f>
        <v>0.42042210374680289</v>
      </c>
      <c r="G59">
        <f>+[1]est!D1</f>
        <v>-1.165913606025441E-2</v>
      </c>
      <c r="H59">
        <f>+[1]est!E1</f>
        <v>4.9273973374270561</v>
      </c>
      <c r="I59">
        <f>+[1]perf!A1</f>
        <v>-5082.8272904593423</v>
      </c>
      <c r="J59">
        <f>+[1]perf!B1</f>
        <v>-5060.649835286039</v>
      </c>
      <c r="K59">
        <f>+[1]perf!C1</f>
        <v>24.17897126096279</v>
      </c>
      <c r="L59">
        <f>+[1]perf!D1</f>
        <v>-1240.0069953950615</v>
      </c>
      <c r="M59">
        <f>+[1]perf!E1</f>
        <v>-1220.2283074986653</v>
      </c>
      <c r="N59">
        <f>+[1]perf!F1</f>
        <v>18.857437170022965</v>
      </c>
      <c r="Q59" s="1">
        <f t="shared" ref="Q59:S66" si="48">+_xlfn.IFNA(D59,"")</f>
        <v>1.0780867478854079</v>
      </c>
      <c r="R59" s="1">
        <f t="shared" si="48"/>
        <v>0.48843409518088343</v>
      </c>
      <c r="S59" s="1">
        <f t="shared" si="48"/>
        <v>0.42042210374680289</v>
      </c>
      <c r="T59" s="1">
        <f t="shared" si="4"/>
        <v>-1.165913606025441E-2</v>
      </c>
      <c r="V59" s="1">
        <f t="shared" si="6"/>
        <v>-5082.8272904593423</v>
      </c>
      <c r="W59" s="1">
        <f t="shared" ref="W59:AA64" si="49">+_xlfn.IFNA(J59,"")</f>
        <v>-5060.649835286039</v>
      </c>
      <c r="X59" s="1">
        <f t="shared" si="49"/>
        <v>24.17897126096279</v>
      </c>
      <c r="Y59" s="1">
        <f t="shared" si="49"/>
        <v>-1240.0069953950615</v>
      </c>
      <c r="Z59" s="1">
        <f t="shared" si="49"/>
        <v>-1220.2283074986653</v>
      </c>
      <c r="AA59" s="1">
        <f t="shared" si="49"/>
        <v>18.857437170022965</v>
      </c>
    </row>
    <row r="60" spans="2:27" x14ac:dyDescent="0.3">
      <c r="D60">
        <f>+[1]est!A2</f>
        <v>1.0632098548012716</v>
      </c>
      <c r="E60">
        <f>+[1]est!B2</f>
        <v>0.48835914110275513</v>
      </c>
      <c r="F60">
        <f>+[1]est!C2</f>
        <v>0.42075710998415206</v>
      </c>
      <c r="G60">
        <f>+[1]est!D2</f>
        <v>-1.0926577020868296E-2</v>
      </c>
      <c r="H60">
        <f>+[1]est!E2</f>
        <v>4.9280321180250164</v>
      </c>
      <c r="I60">
        <f>+[1]perf!A2</f>
        <v>-5083.0161863158064</v>
      </c>
      <c r="J60">
        <f>+[1]perf!B2</f>
        <v>-5060.653921637303</v>
      </c>
      <c r="K60">
        <f>+[1]perf!C2</f>
        <v>24.179048046836957</v>
      </c>
      <c r="L60">
        <f>+[1]perf!D2</f>
        <v>-1240.3000696450777</v>
      </c>
      <c r="M60">
        <f>+[1]perf!E2</f>
        <v>-1220.2600382231831</v>
      </c>
      <c r="N60">
        <f>+[1]perf!F2</f>
        <v>18.859675215390581</v>
      </c>
      <c r="Q60" s="1">
        <f t="shared" si="48"/>
        <v>1.0632098548012716</v>
      </c>
      <c r="R60" s="1">
        <f t="shared" si="48"/>
        <v>0.48835914110275513</v>
      </c>
      <c r="S60" s="1">
        <f t="shared" si="48"/>
        <v>0.42075710998415206</v>
      </c>
      <c r="T60" s="1">
        <f t="shared" si="4"/>
        <v>-1.0926577020868296E-2</v>
      </c>
      <c r="V60" s="1">
        <f t="shared" si="6"/>
        <v>-5083.0161863158064</v>
      </c>
      <c r="W60" s="1">
        <f t="shared" si="49"/>
        <v>-5060.653921637303</v>
      </c>
      <c r="X60" s="1">
        <f t="shared" si="49"/>
        <v>24.179048046836957</v>
      </c>
      <c r="Y60" s="1">
        <f t="shared" si="49"/>
        <v>-1240.3000696450777</v>
      </c>
      <c r="Z60" s="1">
        <f t="shared" si="49"/>
        <v>-1220.2600382231831</v>
      </c>
      <c r="AA60" s="1">
        <f t="shared" si="49"/>
        <v>18.859675215390581</v>
      </c>
    </row>
    <row r="61" spans="2:27" x14ac:dyDescent="0.3">
      <c r="D61">
        <f>+[1]est!A3</f>
        <v>1.0782038988796352</v>
      </c>
      <c r="E61">
        <f>+[1]est!B3</f>
        <v>0.48843497996012625</v>
      </c>
      <c r="F61">
        <f>+[1]est!C3</f>
        <v>0.42043619424657924</v>
      </c>
      <c r="G61">
        <f>+[1]est!D3</f>
        <v>-1.1679107503476014E-2</v>
      </c>
      <c r="H61">
        <f>+[1]est!E3</f>
        <v>4.9275929143035144</v>
      </c>
      <c r="I61">
        <f>+[1]perf!A3</f>
        <v>-5082.832895985408</v>
      </c>
      <c r="J61">
        <f>+[1]perf!B3</f>
        <v>-5060.6502699836856</v>
      </c>
      <c r="K61">
        <f>+[1]perf!C3</f>
        <v>24.178971214724633</v>
      </c>
      <c r="L61">
        <f>+[1]perf!D3</f>
        <v>-1239.999261270827</v>
      </c>
      <c r="M61">
        <f>+[1]perf!E3</f>
        <v>-1220.2323662256583</v>
      </c>
      <c r="N61">
        <f>+[1]perf!F3</f>
        <v>18.857460859174925</v>
      </c>
      <c r="Q61" s="1">
        <f t="shared" si="48"/>
        <v>1.0782038988796352</v>
      </c>
      <c r="R61" s="1">
        <f t="shared" si="48"/>
        <v>0.48843497996012625</v>
      </c>
      <c r="S61" s="1">
        <f t="shared" si="48"/>
        <v>0.42043619424657924</v>
      </c>
      <c r="T61" s="1">
        <f t="shared" si="4"/>
        <v>-1.1679107503476014E-2</v>
      </c>
      <c r="V61" s="1">
        <f t="shared" si="6"/>
        <v>-5082.832895985408</v>
      </c>
      <c r="W61" s="1">
        <f t="shared" si="49"/>
        <v>-5060.6502699836856</v>
      </c>
      <c r="X61" s="1">
        <f t="shared" si="49"/>
        <v>24.178971214724633</v>
      </c>
      <c r="Y61" s="1">
        <f t="shared" si="49"/>
        <v>-1239.999261270827</v>
      </c>
      <c r="Z61" s="1">
        <f t="shared" si="49"/>
        <v>-1220.2323662256583</v>
      </c>
      <c r="AA61" s="1">
        <f t="shared" si="49"/>
        <v>18.857460859174925</v>
      </c>
    </row>
    <row r="62" spans="2:27" x14ac:dyDescent="0.3">
      <c r="D62">
        <f>+[1]est!A4</f>
        <v>1.0845655212767196</v>
      </c>
      <c r="E62">
        <f>+[1]est!B4</f>
        <v>0.49061214112989715</v>
      </c>
      <c r="F62">
        <f>+[1]est!C4</f>
        <v>0.42147061380037221</v>
      </c>
      <c r="G62">
        <f>+[1]est!D4</f>
        <v>-1.5669710067754476E-2</v>
      </c>
      <c r="H62">
        <f>+[1]est!E4</f>
        <v>4.9320480523218793</v>
      </c>
      <c r="I62">
        <f>+[1]perf!A4</f>
        <v>-5085.5399780654298</v>
      </c>
      <c r="J62">
        <f>+[1]perf!B4</f>
        <v>-5060.6765385167255</v>
      </c>
      <c r="K62">
        <f>+[1]perf!C4</f>
        <v>24.179403808327823</v>
      </c>
      <c r="L62">
        <f>+[1]perf!D4</f>
        <v>-1242.8126328702997</v>
      </c>
      <c r="M62">
        <f>+[1]perf!E4</f>
        <v>-1220.4019696484472</v>
      </c>
      <c r="N62">
        <f>+[1]perf!F4</f>
        <v>18.866974751601372</v>
      </c>
      <c r="Q62" s="1">
        <f t="shared" si="48"/>
        <v>1.0845655212767196</v>
      </c>
      <c r="R62" s="1">
        <f t="shared" si="48"/>
        <v>0.49061214112989715</v>
      </c>
      <c r="S62" s="1">
        <f t="shared" si="48"/>
        <v>0.42147061380037221</v>
      </c>
      <c r="T62" s="1">
        <f t="shared" si="4"/>
        <v>-1.5669710067754476E-2</v>
      </c>
      <c r="V62" s="1">
        <f t="shared" si="6"/>
        <v>-5085.5399780654298</v>
      </c>
      <c r="W62" s="1">
        <f t="shared" si="49"/>
        <v>-5060.6765385167255</v>
      </c>
      <c r="X62" s="1">
        <f t="shared" si="49"/>
        <v>24.179403808327823</v>
      </c>
      <c r="Y62" s="1">
        <f t="shared" si="49"/>
        <v>-1242.8126328702997</v>
      </c>
      <c r="Z62" s="1">
        <f t="shared" si="49"/>
        <v>-1220.4019696484472</v>
      </c>
      <c r="AA62" s="1">
        <f t="shared" si="49"/>
        <v>18.866974751601372</v>
      </c>
    </row>
    <row r="63" spans="2:27" x14ac:dyDescent="0.3">
      <c r="D63">
        <f>+[1]est!A5</f>
        <v>1.0673196290703506</v>
      </c>
      <c r="E63">
        <f>+[1]est!B5</f>
        <v>0.49324714717520446</v>
      </c>
      <c r="F63">
        <f>+[1]est!C5</f>
        <v>0.41989257196889324</v>
      </c>
      <c r="G63">
        <f>+[1]est!D5</f>
        <v>-1.5646058678692575E-2</v>
      </c>
      <c r="H63">
        <f>+[1]est!E5</f>
        <v>4.9322736806157748</v>
      </c>
      <c r="I63">
        <f>+[1]perf!A5</f>
        <v>-5085.6109134521294</v>
      </c>
      <c r="J63">
        <f>+[1]perf!B5</f>
        <v>-5060.6968786037787</v>
      </c>
      <c r="K63">
        <f>+[1]perf!C5</f>
        <v>24.1799751920944</v>
      </c>
      <c r="L63">
        <f>+[1]perf!D5</f>
        <v>-1242.9698263733821</v>
      </c>
      <c r="M63">
        <f>+[1]perf!E5</f>
        <v>-1220.4217093465461</v>
      </c>
      <c r="N63">
        <f>+[1]perf!F5</f>
        <v>18.868757083086599</v>
      </c>
      <c r="Q63" s="1">
        <f t="shared" si="48"/>
        <v>1.0673196290703506</v>
      </c>
      <c r="R63" s="1">
        <f t="shared" si="48"/>
        <v>0.49324714717520446</v>
      </c>
      <c r="S63" s="1">
        <f t="shared" si="48"/>
        <v>0.41989257196889324</v>
      </c>
      <c r="T63" s="1">
        <f t="shared" si="4"/>
        <v>-1.5646058678692575E-2</v>
      </c>
      <c r="V63" s="1">
        <f t="shared" si="6"/>
        <v>-5085.6109134521294</v>
      </c>
      <c r="W63" s="1">
        <f t="shared" si="49"/>
        <v>-5060.6968786037787</v>
      </c>
      <c r="X63" s="1">
        <f t="shared" si="49"/>
        <v>24.1799751920944</v>
      </c>
      <c r="Y63" s="1">
        <f t="shared" si="49"/>
        <v>-1242.9698263733821</v>
      </c>
      <c r="Z63" s="1">
        <f t="shared" si="49"/>
        <v>-1220.4217093465461</v>
      </c>
      <c r="AA63" s="1">
        <f t="shared" si="49"/>
        <v>18.868757083086599</v>
      </c>
    </row>
    <row r="64" spans="2:27" x14ac:dyDescent="0.3">
      <c r="D64">
        <f>+[1]est!A6</f>
        <v>1.0844976684648739</v>
      </c>
      <c r="E64">
        <f>+[1]est!B6</f>
        <v>0.49032438648427001</v>
      </c>
      <c r="F64">
        <f>+[1]est!C6</f>
        <v>0.42149735273948352</v>
      </c>
      <c r="G64">
        <f>+[1]est!D6</f>
        <v>-1.537903390997708E-2</v>
      </c>
      <c r="H64">
        <f>+[1]est!E6</f>
        <v>4.9322330185126741</v>
      </c>
      <c r="I64">
        <f>+[1]perf!A6</f>
        <v>-5085.5400753514423</v>
      </c>
      <c r="J64">
        <f>+[1]perf!B6</f>
        <v>-5060.6745369986747</v>
      </c>
      <c r="K64">
        <f>+[1]perf!C6</f>
        <v>24.179330390759429</v>
      </c>
      <c r="L64">
        <f>+[1]perf!D6</f>
        <v>-1242.8067619510373</v>
      </c>
      <c r="M64">
        <f>+[1]perf!E6</f>
        <v>-1220.4001325791428</v>
      </c>
      <c r="N64">
        <f>+[1]perf!F6</f>
        <v>18.866333440300711</v>
      </c>
      <c r="Q64" s="1">
        <f t="shared" si="48"/>
        <v>1.0844976684648739</v>
      </c>
      <c r="R64" s="1">
        <f t="shared" si="48"/>
        <v>0.49032438648427001</v>
      </c>
      <c r="S64" s="1">
        <f t="shared" si="48"/>
        <v>0.42149735273948352</v>
      </c>
      <c r="T64" s="1">
        <f t="shared" si="4"/>
        <v>-1.537903390997708E-2</v>
      </c>
      <c r="V64" s="1">
        <f t="shared" si="6"/>
        <v>-5085.5400753514423</v>
      </c>
      <c r="W64" s="1">
        <f t="shared" si="49"/>
        <v>-5060.6745369986747</v>
      </c>
      <c r="X64" s="1">
        <f t="shared" si="49"/>
        <v>24.179330390759429</v>
      </c>
      <c r="Y64" s="1">
        <f t="shared" si="49"/>
        <v>-1242.8067619510373</v>
      </c>
      <c r="Z64" s="1">
        <f t="shared" si="49"/>
        <v>-1220.4001325791428</v>
      </c>
      <c r="AA64" s="1">
        <f t="shared" si="49"/>
        <v>18.866333440300711</v>
      </c>
    </row>
    <row r="65" spans="4:27" x14ac:dyDescent="0.3">
      <c r="D65">
        <f>+[1]est!A7</f>
        <v>1.0673553445964516</v>
      </c>
      <c r="E65">
        <f>+[1]est!B7</f>
        <v>0.48934156616451657</v>
      </c>
      <c r="F65">
        <f>+[1]est!C7</f>
        <v>0.41959924192906201</v>
      </c>
      <c r="G65">
        <f>+[1]est!D7</f>
        <v>-1.0719933854652957E-2</v>
      </c>
      <c r="H65">
        <f>+[1]est!E7</f>
        <v>4.9188292310243904</v>
      </c>
      <c r="I65">
        <f>+[1]perf!A7</f>
        <v>0</v>
      </c>
      <c r="J65">
        <f>+[1]perf!B7</f>
        <v>-5060.6380757176676</v>
      </c>
      <c r="K65">
        <f>+[1]perf!C7</f>
        <v>24.179034495471399</v>
      </c>
      <c r="L65">
        <f>+[1]perf!D7</f>
        <v>0</v>
      </c>
      <c r="M65">
        <f>+[1]perf!E7</f>
        <v>-1220.0427315761592</v>
      </c>
      <c r="N65">
        <f>+[1]perf!F7</f>
        <v>18.855402802616531</v>
      </c>
      <c r="Q65" s="1">
        <f t="shared" si="48"/>
        <v>1.0673553445964516</v>
      </c>
      <c r="R65" s="1">
        <f t="shared" si="48"/>
        <v>0.48934156616451657</v>
      </c>
      <c r="S65" s="1">
        <f t="shared" si="48"/>
        <v>0.41959924192906201</v>
      </c>
      <c r="T65" s="1">
        <f t="shared" si="4"/>
        <v>-1.0719933854652957E-2</v>
      </c>
      <c r="W65" s="1">
        <f>+_xlfn.IFNA(J65,"")</f>
        <v>-5060.6380757176676</v>
      </c>
      <c r="X65" s="1">
        <f>+_xlfn.IFNA(K65,"")</f>
        <v>24.179034495471399</v>
      </c>
      <c r="Z65" s="1">
        <f>+_xlfn.IFNA(M65,"")</f>
        <v>-1220.0427315761592</v>
      </c>
      <c r="AA65" s="1">
        <f>+_xlfn.IFNA(N65,"")</f>
        <v>18.855402802616531</v>
      </c>
    </row>
    <row r="66" spans="4:27" x14ac:dyDescent="0.3">
      <c r="D66">
        <f>+[1]est!A8</f>
        <v>1.0790562386730096</v>
      </c>
      <c r="E66">
        <f>+[1]est!B8</f>
        <v>0.48839893239359877</v>
      </c>
      <c r="F66">
        <f>+[1]est!C8</f>
        <v>0.42041468936127979</v>
      </c>
      <c r="G66">
        <f>+[1]est!D8</f>
        <v>-1.1657537986341804E-2</v>
      </c>
      <c r="H66">
        <f>+[1]est!E8</f>
        <v>4.9172116935318826</v>
      </c>
      <c r="I66">
        <f>+[1]perf!A8</f>
        <v>0</v>
      </c>
      <c r="J66">
        <f>+[1]perf!B8</f>
        <v>-5060.6343726627783</v>
      </c>
      <c r="K66">
        <f>+[1]perf!C8</f>
        <v>24.178970839006876</v>
      </c>
      <c r="L66">
        <f>+[1]perf!D8</f>
        <v>0</v>
      </c>
      <c r="M66">
        <f>+[1]perf!E8</f>
        <v>-1220.026041577763</v>
      </c>
      <c r="N66">
        <f>+[1]perf!F8</f>
        <v>18.857125813560661</v>
      </c>
      <c r="Q66" s="1">
        <f t="shared" si="48"/>
        <v>1.0790562386730096</v>
      </c>
      <c r="R66" s="1">
        <f t="shared" si="48"/>
        <v>0.48839893239359877</v>
      </c>
      <c r="S66" s="1">
        <f t="shared" si="48"/>
        <v>0.42041468936127979</v>
      </c>
      <c r="T66" s="1">
        <f t="shared" si="4"/>
        <v>-1.1657537986341804E-2</v>
      </c>
      <c r="W66" s="1">
        <f>+_xlfn.IFNA(J66,"")</f>
        <v>-5060.6343726627783</v>
      </c>
      <c r="X66" s="1">
        <f>+_xlfn.IFNA(K66,"")</f>
        <v>24.178970839006876</v>
      </c>
      <c r="Z66" s="1">
        <f>+_xlfn.IFNA(M66,"")</f>
        <v>-1220.026041577763</v>
      </c>
      <c r="AA66" s="1">
        <f>+_xlfn.IFNA(N66,"")</f>
        <v>18.857125813560661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9304A-BBD8-4FA4-A132-8E7FAEA7B5AE}">
  <dimension ref="C2:W67"/>
  <sheetViews>
    <sheetView tabSelected="1" topLeftCell="A52" workbookViewId="0">
      <selection activeCell="C60" sqref="C60:N67"/>
    </sheetView>
  </sheetViews>
  <sheetFormatPr defaultRowHeight="14.4" x14ac:dyDescent="0.3"/>
  <cols>
    <col min="4" max="8" width="9" style="1" bestFit="1" customWidth="1"/>
    <col min="9" max="10" width="11.21875" style="1" bestFit="1" customWidth="1"/>
    <col min="11" max="11" width="9" style="1" bestFit="1" customWidth="1"/>
    <col min="12" max="13" width="11.21875" style="1" bestFit="1" customWidth="1"/>
    <col min="14" max="14" width="9" style="1" bestFit="1" customWidth="1"/>
  </cols>
  <sheetData>
    <row r="2" spans="3:23" x14ac:dyDescent="0.3">
      <c r="I2" s="9" t="s">
        <v>48</v>
      </c>
      <c r="J2" s="9"/>
      <c r="K2" s="9"/>
      <c r="L2" s="9" t="s">
        <v>49</v>
      </c>
      <c r="M2" s="9"/>
      <c r="N2" s="9"/>
    </row>
    <row r="3" spans="3:23" x14ac:dyDescent="0.3">
      <c r="D3" s="3" t="str">
        <f>IF(ISBLANK(Tables!Q2),"",Tables!Q2)</f>
        <v>$\omega$</v>
      </c>
      <c r="E3" s="3" t="str">
        <f>IF(ISBLANK(Tables!R2),"",Tables!R2)</f>
        <v>$\alpha$</v>
      </c>
      <c r="F3" s="3" t="str">
        <f>IF(ISBLANK(Tables!S2),"",Tables!S2)</f>
        <v>$\gamma$</v>
      </c>
      <c r="G3" s="3" t="str">
        <f>IF(ISBLANK(Tables!T2),"",Tables!T2)</f>
        <v>$\beta_1$</v>
      </c>
      <c r="H3" s="3" t="str">
        <f>IF(ISBLANK(Tables!U2),"",Tables!U2)</f>
        <v>$\beta_2$</v>
      </c>
      <c r="I3" s="3" t="str">
        <f>IF(ISBLANK(Tables!V2),"",Tables!V2)</f>
        <v>$\LB\br{\theta^\star}$</v>
      </c>
      <c r="J3" s="3" t="str">
        <f>IF(ISBLANK(Tables!W2),"",Tables!W2)</f>
        <v>$p\br{y\vert \theta^\star}$</v>
      </c>
      <c r="K3" s="3" t="str">
        <f>IF(ISBLANK(Tables!X2),"",Tables!X2)</f>
        <v>MSE</v>
      </c>
      <c r="L3" s="3" t="str">
        <f>IF(ISBLANK(Tables!Y2),"",Tables!Y2)</f>
        <v>$\LB\br{\theta^\star}$</v>
      </c>
      <c r="M3" s="3" t="str">
        <f>IF(ISBLANK(Tables!Z2),"",Tables!Z2)</f>
        <v>$p\br{y\vert \theta^\star}$</v>
      </c>
      <c r="N3" s="3" t="str">
        <f>IF(ISBLANK(Tables!AA2),"",Tables!AA2)</f>
        <v>MSE</v>
      </c>
      <c r="O3" t="str">
        <f>IF(ISBLANK(Tables!AB2),"",Tables!AB2)</f>
        <v/>
      </c>
      <c r="P3" t="str">
        <f>IF(ISBLANK(Tables!AC2),"",Tables!AC2)</f>
        <v/>
      </c>
      <c r="Q3" t="str">
        <f>IF(ISBLANK(Tables!AD2),"",Tables!AD2)</f>
        <v/>
      </c>
      <c r="R3" t="str">
        <f>IF(ISBLANK(Tables!AE2),"",Tables!AE2)</f>
        <v/>
      </c>
      <c r="S3" t="str">
        <f>IF(ISBLANK(Tables!AF2),"",Tables!AF2)</f>
        <v/>
      </c>
      <c r="T3" t="str">
        <f>IF(ISBLANK(Tables!AG2),"",Tables!AG2)</f>
        <v/>
      </c>
      <c r="U3" t="str">
        <f>IF(ISBLANK(Tables!AH2),"",Tables!AH2)</f>
        <v/>
      </c>
      <c r="V3" t="str">
        <f>IF(ISBLANK(Tables!AI2),"",Tables!AI2)</f>
        <v/>
      </c>
      <c r="W3" t="str">
        <f>IF(ISBLANK(Tables!AJ2),"",Tables!AJ2)</f>
        <v/>
      </c>
    </row>
    <row r="4" spans="3:23" x14ac:dyDescent="0.3">
      <c r="D4" s="1" t="str">
        <f>IF(ISBLANK(Tables!Q3),"",Tables!Q3)</f>
        <v/>
      </c>
      <c r="E4" s="1" t="str">
        <f>IF(ISBLANK(Tables!R3),"",Tables!R3)</f>
        <v/>
      </c>
      <c r="F4" s="1" t="str">
        <f>IF(ISBLANK(Tables!S3),"",Tables!S3)</f>
        <v/>
      </c>
      <c r="G4" s="1" t="str">
        <f>IF(ISBLANK(Tables!T3),"",Tables!T3)</f>
        <v/>
      </c>
      <c r="H4" s="8" t="str">
        <f>IF(ISBLANK(Tables!U3),"",Tables!U3)</f>
        <v>ARCH</v>
      </c>
      <c r="I4" s="8" t="str">
        <f>IF(ISBLANK(Tables!V3),"",Tables!V3)</f>
        <v/>
      </c>
      <c r="J4" s="1" t="str">
        <f>IF(ISBLANK(Tables!W3),"",Tables!W3)</f>
        <v/>
      </c>
      <c r="K4" s="1" t="str">
        <f>IF(ISBLANK(Tables!X3),"",Tables!X3)</f>
        <v/>
      </c>
      <c r="L4" s="1" t="str">
        <f>IF(ISBLANK(Tables!Y3),"",Tables!Y3)</f>
        <v/>
      </c>
      <c r="M4" s="1" t="str">
        <f>IF(ISBLANK(Tables!Z3),"",Tables!Z3)</f>
        <v/>
      </c>
      <c r="N4" s="1" t="str">
        <f>IF(ISBLANK(Tables!AA3),"",Tables!AA3)</f>
        <v/>
      </c>
      <c r="O4" t="str">
        <f>IF(ISBLANK(Tables!AB3),"",Tables!AB3)</f>
        <v/>
      </c>
      <c r="P4" t="str">
        <f>IF(ISBLANK(Tables!AC3),"",Tables!AC3)</f>
        <v/>
      </c>
      <c r="Q4" t="str">
        <f>IF(ISBLANK(Tables!AD3),"",Tables!AD3)</f>
        <v/>
      </c>
      <c r="R4" t="str">
        <f>IF(ISBLANK(Tables!AE3),"",Tables!AE3)</f>
        <v/>
      </c>
      <c r="S4" t="str">
        <f>IF(ISBLANK(Tables!AF3),"",Tables!AF3)</f>
        <v/>
      </c>
      <c r="T4" t="str">
        <f>IF(ISBLANK(Tables!AG3),"",Tables!AG3)</f>
        <v/>
      </c>
      <c r="U4" t="str">
        <f>IF(ISBLANK(Tables!AH3),"",Tables!AH3)</f>
        <v/>
      </c>
      <c r="V4" t="str">
        <f>IF(ISBLANK(Tables!AI3),"",Tables!AI3)</f>
        <v/>
      </c>
      <c r="W4" t="str">
        <f>IF(ISBLANK(Tables!AJ3),"",Tables!AJ3)</f>
        <v/>
      </c>
    </row>
    <row r="5" spans="3:23" x14ac:dyDescent="0.3">
      <c r="C5" t="s">
        <v>41</v>
      </c>
      <c r="D5" s="2">
        <f ca="1">IF(ISBLANK(Tables!Q4),"",Tables!Q4)</f>
        <v>0.51862867110679289</v>
      </c>
      <c r="E5" s="2">
        <f ca="1">IF(ISBLANK(Tables!R4),"",Tables!R4)</f>
        <v>0.64016934538210812</v>
      </c>
      <c r="F5" s="2" t="str">
        <f ca="1">IF(ISBLANK(Tables!S4),"",Tables!S4)</f>
        <v/>
      </c>
      <c r="G5" s="2" t="str">
        <f ca="1">IF(ISBLANK(Tables!T4),"",Tables!T4)</f>
        <v/>
      </c>
      <c r="H5" s="2" t="str">
        <f ca="1">IF(ISBLANK(Tables!U4),"",Tables!U4)</f>
        <v/>
      </c>
      <c r="I5" s="6">
        <f ca="1">IF(ISBLANK(Tables!V4),"",Tables!V4)</f>
        <v>-2247.1367824421595</v>
      </c>
      <c r="J5" s="6">
        <f ca="1">IF(ISBLANK(Tables!W4),"",-Tables!W4)</f>
        <v>-2241.0347864675805</v>
      </c>
      <c r="K5" s="2">
        <f ca="1">IF(ISBLANK(Tables!X4),"",Tables!X4)</f>
        <v>29.818275971391198</v>
      </c>
      <c r="L5" s="6">
        <f ca="1">IF(ISBLANK(Tables!Y4),"",Tables!Y4)</f>
        <v>-651.10996835108017</v>
      </c>
      <c r="M5" s="6">
        <f ca="1">IF(ISBLANK(Tables!Z4),"",-Tables!Z4)</f>
        <v>-645.74740872057919</v>
      </c>
      <c r="N5" s="2">
        <f ca="1">IF(ISBLANK(Tables!AA4),"",Tables!AA4)</f>
        <v>5.4467026771626159</v>
      </c>
      <c r="O5" t="str">
        <f>IF(ISBLANK(Tables!AB4),"",Tables!AB4)</f>
        <v/>
      </c>
      <c r="P5" t="str">
        <f>IF(ISBLANK(Tables!AC4),"",Tables!AC4)</f>
        <v/>
      </c>
      <c r="Q5" t="str">
        <f ca="1">IF(ISBLANK(Tables!AD4),"",Tables!AD4)</f>
        <v/>
      </c>
      <c r="R5" t="str">
        <f>IF(ISBLANK(Tables!AE4),"",Tables!AE4)</f>
        <v/>
      </c>
      <c r="S5" t="str">
        <f>IF(ISBLANK(Tables!AF4),"",Tables!AF4)</f>
        <v/>
      </c>
      <c r="T5" t="str">
        <f>IF(ISBLANK(Tables!AG4),"",Tables!AG4)</f>
        <v/>
      </c>
      <c r="U5" t="str">
        <f>IF(ISBLANK(Tables!AH4),"",Tables!AH4)</f>
        <v/>
      </c>
      <c r="V5" t="str">
        <f>IF(ISBLANK(Tables!AI4),"",Tables!AI4)</f>
        <v/>
      </c>
      <c r="W5" t="str">
        <f>IF(ISBLANK(Tables!AJ4),"",Tables!AJ4)</f>
        <v/>
      </c>
    </row>
    <row r="6" spans="3:23" x14ac:dyDescent="0.3">
      <c r="C6" t="s">
        <v>42</v>
      </c>
      <c r="D6" s="2">
        <f ca="1">IF(ISBLANK(Tables!Q5),"",Tables!Q5)</f>
        <v>0.51865027437960409</v>
      </c>
      <c r="E6" s="2">
        <f ca="1">IF(ISBLANK(Tables!R5),"",Tables!R5)</f>
        <v>0.64015954709512335</v>
      </c>
      <c r="F6" s="2" t="str">
        <f ca="1">IF(ISBLANK(Tables!S5),"",Tables!S5)</f>
        <v/>
      </c>
      <c r="G6" s="2" t="str">
        <f ca="1">IF(ISBLANK(Tables!T5),"",Tables!T5)</f>
        <v/>
      </c>
      <c r="H6" s="2" t="str">
        <f ca="1">IF(ISBLANK(Tables!U5),"",Tables!U5)</f>
        <v/>
      </c>
      <c r="I6" s="6">
        <f ca="1">IF(ISBLANK(Tables!V5),"",Tables!V5)</f>
        <v>-2247.1374225543836</v>
      </c>
      <c r="J6" s="6">
        <f ca="1">IF(ISBLANK(Tables!W5),"",-Tables!W5)</f>
        <v>-2241.0348071804251</v>
      </c>
      <c r="K6" s="2">
        <f ca="1">IF(ISBLANK(Tables!X5),"",Tables!X5)</f>
        <v>29.81817337721295</v>
      </c>
      <c r="L6" s="6">
        <f ca="1">IF(ISBLANK(Tables!Y5),"",Tables!Y5)</f>
        <v>-651.10651812504489</v>
      </c>
      <c r="M6" s="6">
        <f ca="1">IF(ISBLANK(Tables!Z5),"",-Tables!Z5)</f>
        <v>-645.74509179907807</v>
      </c>
      <c r="N6" s="2">
        <f ca="1">IF(ISBLANK(Tables!AA5),"",Tables!AA5)</f>
        <v>5.4466606553586665</v>
      </c>
      <c r="O6" t="str">
        <f>IF(ISBLANK(Tables!AB5),"",Tables!AB5)</f>
        <v/>
      </c>
      <c r="P6" t="str">
        <f>IF(ISBLANK(Tables!AC5),"",Tables!AC5)</f>
        <v/>
      </c>
      <c r="Q6" t="str">
        <f>IF(ISBLANK(Tables!AD5),"",Tables!AD5)</f>
        <v/>
      </c>
      <c r="R6" t="str">
        <f>IF(ISBLANK(Tables!AE5),"",Tables!AE5)</f>
        <v/>
      </c>
      <c r="S6" t="str">
        <f>IF(ISBLANK(Tables!AF5),"",Tables!AF5)</f>
        <v/>
      </c>
      <c r="T6" t="str">
        <f>IF(ISBLANK(Tables!AG5),"",Tables!AG5)</f>
        <v/>
      </c>
      <c r="U6" t="str">
        <f>IF(ISBLANK(Tables!AH5),"",Tables!AH5)</f>
        <v/>
      </c>
      <c r="V6" t="str">
        <f>IF(ISBLANK(Tables!AI5),"",Tables!AI5)</f>
        <v/>
      </c>
      <c r="W6" t="str">
        <f>IF(ISBLANK(Tables!AJ5),"",Tables!AJ5)</f>
        <v/>
      </c>
    </row>
    <row r="7" spans="3:23" x14ac:dyDescent="0.3">
      <c r="C7" t="s">
        <v>43</v>
      </c>
      <c r="D7" s="2">
        <f ca="1">IF(ISBLANK(Tables!Q6),"",Tables!Q6)</f>
        <v>0.51866202389463356</v>
      </c>
      <c r="E7" s="2">
        <f ca="1">IF(ISBLANK(Tables!R6),"",Tables!R6)</f>
        <v>0.63989131774482344</v>
      </c>
      <c r="F7" s="2" t="str">
        <f ca="1">IF(ISBLANK(Tables!S6),"",Tables!S6)</f>
        <v/>
      </c>
      <c r="G7" s="2" t="str">
        <f ca="1">IF(ISBLANK(Tables!T6),"",Tables!T6)</f>
        <v/>
      </c>
      <c r="H7" s="2" t="str">
        <f ca="1">IF(ISBLANK(Tables!U6),"",Tables!U6)</f>
        <v/>
      </c>
      <c r="I7" s="6">
        <f ca="1">IF(ISBLANK(Tables!V6),"",Tables!V6)</f>
        <v>-2247.1376142927702</v>
      </c>
      <c r="J7" s="6">
        <f ca="1">IF(ISBLANK(Tables!W6),"",-Tables!W6)</f>
        <v>-2241.0338897756856</v>
      </c>
      <c r="K7" s="2">
        <f ca="1">IF(ISBLANK(Tables!X6),"",Tables!X6)</f>
        <v>29.815297393079376</v>
      </c>
      <c r="L7" s="6">
        <f ca="1">IF(ISBLANK(Tables!Y6),"",Tables!Y6)</f>
        <v>-651.10503600638788</v>
      </c>
      <c r="M7" s="6">
        <f ca="1">IF(ISBLANK(Tables!Z6),"",-Tables!Z6)</f>
        <v>-645.74351019524443</v>
      </c>
      <c r="N7" s="2">
        <f ca="1">IF(ISBLANK(Tables!AA6),"",Tables!AA6)</f>
        <v>5.4454093054058346</v>
      </c>
    </row>
    <row r="8" spans="3:23" x14ac:dyDescent="0.3">
      <c r="C8" t="s">
        <v>44</v>
      </c>
      <c r="D8" s="2">
        <f ca="1">IF(ISBLANK(Tables!Q7),"",Tables!Q7)</f>
        <v>0.51934602451132583</v>
      </c>
      <c r="E8" s="2">
        <f ca="1">IF(ISBLANK(Tables!R7),"",Tables!R7)</f>
        <v>0.62816854270849465</v>
      </c>
      <c r="F8" s="2" t="str">
        <f ca="1">IF(ISBLANK(Tables!S7),"",Tables!S7)</f>
        <v/>
      </c>
      <c r="G8" s="2" t="str">
        <f ca="1">IF(ISBLANK(Tables!T7),"",Tables!T7)</f>
        <v/>
      </c>
      <c r="H8" s="2" t="str">
        <f ca="1">IF(ISBLANK(Tables!U7),"",Tables!U7)</f>
        <v/>
      </c>
      <c r="I8" s="6" t="str">
        <f>IF(ISBLANK(Tables!V7),"",Tables!V7)</f>
        <v/>
      </c>
      <c r="J8" s="6">
        <f ca="1">IF(ISBLANK(Tables!W7),"",-Tables!W7)</f>
        <v>-2241.0141222711745</v>
      </c>
      <c r="K8" s="2">
        <f ca="1">IF(ISBLANK(Tables!X7),"",Tables!X7)</f>
        <v>29.694106106132018</v>
      </c>
      <c r="L8" s="6" t="str">
        <f>IF(ISBLANK(Tables!Y7),"",Tables!Y7)</f>
        <v/>
      </c>
      <c r="M8" s="6">
        <f ca="1">IF(ISBLANK(Tables!Z7),"",-Tables!Z7)</f>
        <v>-645.66063186445683</v>
      </c>
      <c r="N8" s="2">
        <f ca="1">IF(ISBLANK(Tables!AA7),"",Tables!AA7)</f>
        <v>5.3909580152135179</v>
      </c>
    </row>
    <row r="9" spans="3:23" x14ac:dyDescent="0.3">
      <c r="C9" s="4" t="s">
        <v>55</v>
      </c>
      <c r="D9" s="5">
        <f ca="1">IF(ISBLANK(Tables!Q8),"",Tables!Q8)</f>
        <v>0.51883038765078104</v>
      </c>
      <c r="E9" s="5">
        <f ca="1">IF(ISBLANK(Tables!R8),"",Tables!R8)</f>
        <v>0.64032963590797032</v>
      </c>
      <c r="F9" s="5" t="str">
        <f ca="1">IF(ISBLANK(Tables!S8),"",Tables!S8)</f>
        <v/>
      </c>
      <c r="G9" s="5" t="str">
        <f ca="1">IF(ISBLANK(Tables!T8),"",Tables!T8)</f>
        <v/>
      </c>
      <c r="H9" s="5" t="str">
        <f ca="1">IF(ISBLANK(Tables!U8),"",Tables!U8)</f>
        <v/>
      </c>
      <c r="I9" s="7" t="str">
        <f>IF(ISBLANK(Tables!V8),"",Tables!V8)</f>
        <v/>
      </c>
      <c r="J9" s="7">
        <f ca="1">IF(ISBLANK(Tables!W8),"",-Tables!W8)</f>
        <v>-2241.0359267188574</v>
      </c>
      <c r="K9" s="5">
        <f ca="1">IF(ISBLANK(Tables!X8),"",Tables!X8)</f>
        <v>29.820023030081799</v>
      </c>
      <c r="L9" s="7" t="str">
        <f>IF(ISBLANK(Tables!Y8),"",Tables!Y8)</f>
        <v/>
      </c>
      <c r="M9" s="7">
        <f ca="1">IF(ISBLANK(Tables!Z8),"",-Tables!Z8)</f>
        <v>-645.72610368264884</v>
      </c>
      <c r="N9" s="5">
        <f ca="1">IF(ISBLANK(Tables!AA8),"",Tables!AA8)</f>
        <v>5.447487491621442</v>
      </c>
    </row>
    <row r="10" spans="3:23" x14ac:dyDescent="0.3">
      <c r="D10" s="2" t="str">
        <f>IF(ISBLANK(Tables!Q9),"",Tables!Q9)</f>
        <v/>
      </c>
      <c r="E10" s="2" t="str">
        <f>IF(ISBLANK(Tables!R9),"",Tables!R9)</f>
        <v/>
      </c>
      <c r="F10" s="2" t="str">
        <f>IF(ISBLANK(Tables!S9),"",Tables!S9)</f>
        <v/>
      </c>
      <c r="G10" s="2" t="str">
        <f>IF(ISBLANK(Tables!T9),"",Tables!T9)</f>
        <v/>
      </c>
      <c r="H10" s="8" t="str">
        <f>IF(ISBLANK(Tables!U9),"",Tables!U9)</f>
        <v>GARCH(1,0,1)</v>
      </c>
      <c r="I10" s="8" t="str">
        <f>IF(ISBLANK(Tables!V9),"",Tables!V9)</f>
        <v/>
      </c>
      <c r="J10" s="2" t="str">
        <f>IF(ISBLANK(Tables!W9),"",-Tables!W9)</f>
        <v/>
      </c>
      <c r="K10" s="2" t="str">
        <f>IF(ISBLANK(Tables!X9),"",Tables!X9)</f>
        <v/>
      </c>
      <c r="L10" s="2" t="str">
        <f>IF(ISBLANK(Tables!Y9),"",Tables!Y9)</f>
        <v/>
      </c>
      <c r="M10" s="2" t="str">
        <f>IF(ISBLANK(Tables!Z9),"",-Tables!Z9)</f>
        <v/>
      </c>
      <c r="N10" s="2" t="str">
        <f>IF(ISBLANK(Tables!AA9),"",Tables!AA9)</f>
        <v/>
      </c>
    </row>
    <row r="11" spans="3:23" x14ac:dyDescent="0.3">
      <c r="C11" t="s">
        <v>41</v>
      </c>
      <c r="D11" s="2">
        <f ca="1">IF(ISBLANK(Tables!Q10),"",Tables!Q10)</f>
        <v>4.2772497707971729E-2</v>
      </c>
      <c r="E11" s="2">
        <f ca="1">IF(ISBLANK(Tables!R10),"",Tables!R10)</f>
        <v>0.23037187697690772</v>
      </c>
      <c r="F11" s="2" t="str">
        <f ca="1">IF(ISBLANK(Tables!S10),"",Tables!S10)</f>
        <v/>
      </c>
      <c r="G11" s="2">
        <f ca="1">IF(ISBLANK(Tables!T10),"",Tables!T10)</f>
        <v>0.7366104585059039</v>
      </c>
      <c r="H11" s="2" t="str">
        <f ca="1">IF(ISBLANK(Tables!U10),"",Tables!U10)</f>
        <v/>
      </c>
      <c r="I11" s="6">
        <f ca="1">IF(ISBLANK(Tables!V10),"",Tables!V10)</f>
        <v>-2012.4027518715454</v>
      </c>
      <c r="J11" s="6">
        <f ca="1">IF(ISBLANK(Tables!W10),"",-Tables!W10)</f>
        <v>-2002.5600233757355</v>
      </c>
      <c r="K11" s="2">
        <f ca="1">IF(ISBLANK(Tables!X10),"",Tables!X10)</f>
        <v>25.690744506982345</v>
      </c>
      <c r="L11" s="6">
        <f ca="1">IF(ISBLANK(Tables!Y10),"",Tables!Y10)</f>
        <v>-607.69551185337866</v>
      </c>
      <c r="M11" s="6">
        <f ca="1">IF(ISBLANK(Tables!Z10),"",-Tables!Z10)</f>
        <v>-598.67808068972374</v>
      </c>
      <c r="N11" s="2">
        <f ca="1">IF(ISBLANK(Tables!AA10),"",Tables!AA10)</f>
        <v>3.9533689300480135</v>
      </c>
    </row>
    <row r="12" spans="3:23" x14ac:dyDescent="0.3">
      <c r="C12" t="s">
        <v>42</v>
      </c>
      <c r="D12" s="2">
        <f ca="1">IF(ISBLANK(Tables!Q11),"",Tables!Q11)</f>
        <v>4.2728901015754051E-2</v>
      </c>
      <c r="E12" s="2">
        <f ca="1">IF(ISBLANK(Tables!R11),"",Tables!R11)</f>
        <v>0.23044118517823983</v>
      </c>
      <c r="F12" s="2" t="str">
        <f ca="1">IF(ISBLANK(Tables!S11),"",Tables!S11)</f>
        <v/>
      </c>
      <c r="G12" s="2">
        <f ca="1">IF(ISBLANK(Tables!T11),"",Tables!T11)</f>
        <v>0.7367194776847239</v>
      </c>
      <c r="H12" s="2" t="str">
        <f ca="1">IF(ISBLANK(Tables!U11),"",Tables!U11)</f>
        <v/>
      </c>
      <c r="I12" s="6">
        <f ca="1">IF(ISBLANK(Tables!V11),"",Tables!V11)</f>
        <v>-2012.4038478763305</v>
      </c>
      <c r="J12" s="6">
        <f ca="1">IF(ISBLANK(Tables!W11),"",-Tables!W11)</f>
        <v>-2002.5625127406074</v>
      </c>
      <c r="K12" s="2">
        <f ca="1">IF(ISBLANK(Tables!X11),"",Tables!X11)</f>
        <v>25.692696621844128</v>
      </c>
      <c r="L12" s="6">
        <f ca="1">IF(ISBLANK(Tables!Y11),"",Tables!Y11)</f>
        <v>-607.6895660703766</v>
      </c>
      <c r="M12" s="6">
        <f ca="1">IF(ISBLANK(Tables!Z11),"",-Tables!Z11)</f>
        <v>-598.67295156325076</v>
      </c>
      <c r="N12" s="2">
        <f ca="1">IF(ISBLANK(Tables!AA11),"",Tables!AA11)</f>
        <v>3.9536279748877354</v>
      </c>
    </row>
    <row r="13" spans="3:23" x14ac:dyDescent="0.3">
      <c r="C13" t="s">
        <v>43</v>
      </c>
      <c r="D13" s="2">
        <f ca="1">IF(ISBLANK(Tables!Q12),"",Tables!Q12)</f>
        <v>4.2765721161626094E-2</v>
      </c>
      <c r="E13" s="2">
        <f ca="1">IF(ISBLANK(Tables!R12),"",Tables!R12)</f>
        <v>0.23028626221909704</v>
      </c>
      <c r="F13" s="2" t="str">
        <f ca="1">IF(ISBLANK(Tables!S12),"",Tables!S12)</f>
        <v/>
      </c>
      <c r="G13" s="2">
        <f ca="1">IF(ISBLANK(Tables!T12),"",Tables!T12)</f>
        <v>0.73665771525678581</v>
      </c>
      <c r="H13" s="2" t="str">
        <f ca="1">IF(ISBLANK(Tables!U12),"",Tables!U12)</f>
        <v/>
      </c>
      <c r="I13" s="6">
        <f ca="1">IF(ISBLANK(Tables!V12),"",Tables!V12)</f>
        <v>-2012.4060236806467</v>
      </c>
      <c r="J13" s="6">
        <f ca="1">IF(ISBLANK(Tables!W12),"",-Tables!W12)</f>
        <v>-2002.5590442446635</v>
      </c>
      <c r="K13" s="2">
        <f ca="1">IF(ISBLANK(Tables!X12),"",Tables!X12)</f>
        <v>25.690719714831985</v>
      </c>
      <c r="L13" s="6">
        <f ca="1">IF(ISBLANK(Tables!Y12),"",Tables!Y12)</f>
        <v>-607.69970903380408</v>
      </c>
      <c r="M13" s="6">
        <f ca="1">IF(ISBLANK(Tables!Z12),"",-Tables!Z12)</f>
        <v>-598.67841054040139</v>
      </c>
      <c r="N13" s="2">
        <f ca="1">IF(ISBLANK(Tables!AA12),"",Tables!AA12)</f>
        <v>3.953163902299424</v>
      </c>
    </row>
    <row r="14" spans="3:23" x14ac:dyDescent="0.3">
      <c r="C14" t="s">
        <v>44</v>
      </c>
      <c r="D14" s="2">
        <f ca="1">IF(ISBLANK(Tables!Q13),"",Tables!Q13)</f>
        <v>4.2080071624977761E-2</v>
      </c>
      <c r="E14" s="2">
        <f ca="1">IF(ISBLANK(Tables!R13),"",Tables!R13)</f>
        <v>0.22636988464099311</v>
      </c>
      <c r="F14" s="2" t="str">
        <f ca="1">IF(ISBLANK(Tables!S13),"",Tables!S13)</f>
        <v/>
      </c>
      <c r="G14" s="2">
        <f ca="1">IF(ISBLANK(Tables!T13),"",Tables!T13)</f>
        <v>0.73829649073754455</v>
      </c>
      <c r="H14" s="2" t="str">
        <f ca="1">IF(ISBLANK(Tables!U13),"",Tables!U13)</f>
        <v/>
      </c>
      <c r="I14" s="6" t="str">
        <f>IF(ISBLANK(Tables!V13),"",Tables!V13)</f>
        <v/>
      </c>
      <c r="J14" s="6">
        <f ca="1">IF(ISBLANK(Tables!W13),"",-Tables!W13)</f>
        <v>-2002.5160514039289</v>
      </c>
      <c r="K14" s="2">
        <f ca="1">IF(ISBLANK(Tables!X13),"",Tables!X13)</f>
        <v>25.683054222600973</v>
      </c>
      <c r="L14" s="6" t="str">
        <f>IF(ISBLANK(Tables!Y13),"",Tables!Y13)</f>
        <v/>
      </c>
      <c r="M14" s="6">
        <f ca="1">IF(ISBLANK(Tables!Z13),"",-Tables!Z13)</f>
        <v>-598.91790974641037</v>
      </c>
      <c r="N14" s="2">
        <f ca="1">IF(ISBLANK(Tables!AA13),"",Tables!AA13)</f>
        <v>3.9435878129131119</v>
      </c>
    </row>
    <row r="15" spans="3:23" x14ac:dyDescent="0.3">
      <c r="C15" s="4" t="s">
        <v>55</v>
      </c>
      <c r="D15" s="5">
        <f ca="1">IF(ISBLANK(Tables!Q14),"",Tables!Q14)</f>
        <v>4.266799304567255E-2</v>
      </c>
      <c r="E15" s="5">
        <f ca="1">IF(ISBLANK(Tables!R14),"",Tables!R14)</f>
        <v>0.23134245242551985</v>
      </c>
      <c r="F15" s="5" t="str">
        <f ca="1">IF(ISBLANK(Tables!S14),"",Tables!S14)</f>
        <v/>
      </c>
      <c r="G15" s="5">
        <f ca="1">IF(ISBLANK(Tables!T14),"",Tables!T14)</f>
        <v>0.73835677017964652</v>
      </c>
      <c r="H15" s="5" t="str">
        <f ca="1">IF(ISBLANK(Tables!U14),"",Tables!U14)</f>
        <v/>
      </c>
      <c r="I15" s="7" t="str">
        <f>IF(ISBLANK(Tables!V14),"",Tables!V14)</f>
        <v/>
      </c>
      <c r="J15" s="7">
        <f ca="1">IF(ISBLANK(Tables!W14),"",-Tables!W14)</f>
        <v>-2002.672882091779</v>
      </c>
      <c r="K15" s="5">
        <f ca="1">IF(ISBLANK(Tables!X14),"",Tables!X14)</f>
        <v>25.722764748725677</v>
      </c>
      <c r="L15" s="7" t="str">
        <f>IF(ISBLANK(Tables!Y14),"",Tables!Y14)</f>
        <v/>
      </c>
      <c r="M15" s="7">
        <f ca="1">IF(ISBLANK(Tables!Z14),"",-Tables!Z14)</f>
        <v>-598.43297916421864</v>
      </c>
      <c r="N15" s="5">
        <f ca="1">IF(ISBLANK(Tables!AA14),"",Tables!AA14)</f>
        <v>3.9573714731727221</v>
      </c>
    </row>
    <row r="16" spans="3:23" x14ac:dyDescent="0.3">
      <c r="D16" s="2" t="str">
        <f>IF(ISBLANK(Tables!Q15),"",Tables!Q15)</f>
        <v/>
      </c>
      <c r="E16" s="2" t="str">
        <f>IF(ISBLANK(Tables!R15),"",Tables!R15)</f>
        <v/>
      </c>
      <c r="F16" s="2" t="str">
        <f>IF(ISBLANK(Tables!S15),"",Tables!S15)</f>
        <v/>
      </c>
      <c r="G16" s="2" t="str">
        <f>IF(ISBLANK(Tables!T15),"",Tables!T15)</f>
        <v/>
      </c>
      <c r="H16" s="8" t="str">
        <f>IF(ISBLANK(Tables!U15),"",Tables!U15)</f>
        <v>GJR(1,1,1)</v>
      </c>
      <c r="I16" s="8" t="str">
        <f>IF(ISBLANK(Tables!V15),"",Tables!V15)</f>
        <v/>
      </c>
      <c r="J16" s="2" t="str">
        <f>IF(ISBLANK(Tables!W15),"",-Tables!W15)</f>
        <v/>
      </c>
      <c r="K16" s="2" t="str">
        <f>IF(ISBLANK(Tables!X15),"",Tables!X15)</f>
        <v/>
      </c>
      <c r="L16" s="2" t="str">
        <f>IF(ISBLANK(Tables!Y15),"",Tables!Y15)</f>
        <v/>
      </c>
      <c r="M16" s="2" t="str">
        <f>IF(ISBLANK(Tables!Z15),"",-Tables!Z15)</f>
        <v/>
      </c>
      <c r="N16" s="2" t="str">
        <f>IF(ISBLANK(Tables!AA15),"",Tables!AA15)</f>
        <v/>
      </c>
    </row>
    <row r="17" spans="3:14" x14ac:dyDescent="0.3">
      <c r="C17" t="s">
        <v>41</v>
      </c>
      <c r="D17" s="2">
        <f ca="1">IF(ISBLANK(Tables!Q16),"",Tables!Q16)</f>
        <v>4.3580338769601289E-2</v>
      </c>
      <c r="E17" s="2">
        <f ca="1">IF(ISBLANK(Tables!R16),"",Tables!R16)</f>
        <v>0.10795906937869512</v>
      </c>
      <c r="F17" s="2">
        <f ca="1">IF(ISBLANK(Tables!S16),"",Tables!S16)</f>
        <v>0.29213898455083886</v>
      </c>
      <c r="G17" s="2">
        <f ca="1">IF(ISBLANK(Tables!T16),"",Tables!T16)</f>
        <v>0.72140733736994511</v>
      </c>
      <c r="H17" s="2" t="str">
        <f ca="1">IF(ISBLANK(Tables!U16),"",Tables!U16)</f>
        <v/>
      </c>
      <c r="I17" s="6">
        <f ca="1">IF(ISBLANK(Tables!V16),"",Tables!V16)</f>
        <v>-1988.7073432997847</v>
      </c>
      <c r="J17" s="6">
        <f ca="1">IF(ISBLANK(Tables!W16),"",-Tables!W16)</f>
        <v>-1976.0802693199641</v>
      </c>
      <c r="K17" s="2">
        <f ca="1">IF(ISBLANK(Tables!X16),"",Tables!X16)</f>
        <v>27.213909431252574</v>
      </c>
      <c r="L17" s="6">
        <f ca="1">IF(ISBLANK(Tables!Y16),"",Tables!Y16)</f>
        <v>-604.56287082012284</v>
      </c>
      <c r="M17" s="6">
        <f ca="1">IF(ISBLANK(Tables!Z16),"",-Tables!Z16)</f>
        <v>-592.90598576265074</v>
      </c>
      <c r="N17" s="2">
        <f ca="1">IF(ISBLANK(Tables!AA16),"",Tables!AA16)</f>
        <v>4.4920288071488343</v>
      </c>
    </row>
    <row r="18" spans="3:14" x14ac:dyDescent="0.3">
      <c r="C18" t="s">
        <v>42</v>
      </c>
      <c r="D18" s="2">
        <f ca="1">IF(ISBLANK(Tables!Q17),"",Tables!Q17)</f>
        <v>4.3551171927046065E-2</v>
      </c>
      <c r="E18" s="2">
        <f ca="1">IF(ISBLANK(Tables!R17),"",Tables!R17)</f>
        <v>0.10828321010734786</v>
      </c>
      <c r="F18" s="2">
        <f ca="1">IF(ISBLANK(Tables!S17),"",Tables!S17)</f>
        <v>0.29286845544002943</v>
      </c>
      <c r="G18" s="2">
        <f ca="1">IF(ISBLANK(Tables!T17),"",Tables!T17)</f>
        <v>0.72127787462836568</v>
      </c>
      <c r="H18" s="2" t="str">
        <f ca="1">IF(ISBLANK(Tables!U17),"",Tables!U17)</f>
        <v/>
      </c>
      <c r="I18" s="6">
        <f ca="1">IF(ISBLANK(Tables!V17),"",Tables!V17)</f>
        <v>-1988.7026367089729</v>
      </c>
      <c r="J18" s="6">
        <f ca="1">IF(ISBLANK(Tables!W17),"",-Tables!W17)</f>
        <v>-1976.0866601520136</v>
      </c>
      <c r="K18" s="2">
        <f ca="1">IF(ISBLANK(Tables!X17),"",Tables!X17)</f>
        <v>27.243106309971616</v>
      </c>
      <c r="L18" s="6">
        <f ca="1">IF(ISBLANK(Tables!Y17),"",Tables!Y17)</f>
        <v>-604.55942832622611</v>
      </c>
      <c r="M18" s="6">
        <f ca="1">IF(ISBLANK(Tables!Z17),"",-Tables!Z17)</f>
        <v>-592.90463230744592</v>
      </c>
      <c r="N18" s="2">
        <f ca="1">IF(ISBLANK(Tables!AA17),"",Tables!AA17)</f>
        <v>4.4974131844494112</v>
      </c>
    </row>
    <row r="19" spans="3:14" x14ac:dyDescent="0.3">
      <c r="C19" t="s">
        <v>43</v>
      </c>
      <c r="D19" s="2">
        <f ca="1">IF(ISBLANK(Tables!Q18),"",Tables!Q18)</f>
        <v>4.3559761322162785E-2</v>
      </c>
      <c r="E19" s="2">
        <f ca="1">IF(ISBLANK(Tables!R18),"",Tables!R18)</f>
        <v>0.10820924807331143</v>
      </c>
      <c r="F19" s="2">
        <f ca="1">IF(ISBLANK(Tables!S18),"",Tables!S18)</f>
        <v>0.29300237995052197</v>
      </c>
      <c r="G19" s="2">
        <f ca="1">IF(ISBLANK(Tables!T18),"",Tables!T18)</f>
        <v>0.72111495417790339</v>
      </c>
      <c r="H19" s="2" t="str">
        <f ca="1">IF(ISBLANK(Tables!U18),"",Tables!U18)</f>
        <v/>
      </c>
      <c r="I19" s="6">
        <f ca="1">IF(ISBLANK(Tables!V18),"",Tables!V18)</f>
        <v>-1988.7048430611162</v>
      </c>
      <c r="J19" s="6">
        <f ca="1">IF(ISBLANK(Tables!W18),"",-Tables!W18)</f>
        <v>-1976.0812969697356</v>
      </c>
      <c r="K19" s="2">
        <f ca="1">IF(ISBLANK(Tables!X18),"",Tables!X18)</f>
        <v>27.238465608328969</v>
      </c>
      <c r="L19" s="6">
        <f ca="1">IF(ISBLANK(Tables!Y18),"",Tables!Y18)</f>
        <v>-604.58523899799525</v>
      </c>
      <c r="M19" s="6">
        <f ca="1">IF(ISBLANK(Tables!Z18),"",-Tables!Z18)</f>
        <v>-592.92633115118247</v>
      </c>
      <c r="N19" s="2">
        <f ca="1">IF(ISBLANK(Tables!AA18),"",Tables!AA18)</f>
        <v>4.4972310631805978</v>
      </c>
    </row>
    <row r="20" spans="3:14" x14ac:dyDescent="0.3">
      <c r="C20" t="s">
        <v>44</v>
      </c>
      <c r="D20" s="2">
        <f ca="1">IF(ISBLANK(Tables!Q19),"",Tables!Q19)</f>
        <v>4.2383418113745921E-2</v>
      </c>
      <c r="E20" s="2">
        <f ca="1">IF(ISBLANK(Tables!R19),"",Tables!R19)</f>
        <v>0.10767042839629655</v>
      </c>
      <c r="F20" s="2">
        <f ca="1">IF(ISBLANK(Tables!S19),"",Tables!S19)</f>
        <v>0.28918996509827471</v>
      </c>
      <c r="G20" s="2">
        <f ca="1">IF(ISBLANK(Tables!T19),"",Tables!T19)</f>
        <v>0.72238427688060092</v>
      </c>
      <c r="H20" s="2" t="str">
        <f ca="1">IF(ISBLANK(Tables!U19),"",Tables!U19)</f>
        <v/>
      </c>
      <c r="I20" s="6" t="str">
        <f>IF(ISBLANK(Tables!V19),"",Tables!V19)</f>
        <v/>
      </c>
      <c r="J20" s="6">
        <f ca="1">IF(ISBLANK(Tables!W19),"",-Tables!W19)</f>
        <v>-1976.0282368487842</v>
      </c>
      <c r="K20" s="2">
        <f ca="1">IF(ISBLANK(Tables!X19),"",Tables!X19)</f>
        <v>27.14313780404332</v>
      </c>
      <c r="L20" s="6" t="str">
        <f>IF(ISBLANK(Tables!Y19),"",Tables!Y19)</f>
        <v/>
      </c>
      <c r="M20" s="6">
        <f ca="1">IF(ISBLANK(Tables!Z19),"",-Tables!Z19)</f>
        <v>-593.28940604150671</v>
      </c>
      <c r="N20" s="2">
        <f ca="1">IF(ISBLANK(Tables!AA19),"",Tables!AA19)</f>
        <v>4.4759607202557365</v>
      </c>
    </row>
    <row r="21" spans="3:14" x14ac:dyDescent="0.3">
      <c r="C21" s="4" t="s">
        <v>55</v>
      </c>
      <c r="D21" s="5">
        <f ca="1">IF(ISBLANK(Tables!Q20),"",Tables!Q20)</f>
        <v>4.3438922424403649E-2</v>
      </c>
      <c r="E21" s="5">
        <f ca="1">IF(ISBLANK(Tables!R20),"",Tables!R20)</f>
        <v>0.10913097698024939</v>
      </c>
      <c r="F21" s="5">
        <f ca="1">IF(ISBLANK(Tables!S20),"",Tables!S20)</f>
        <v>0.29396693576767469</v>
      </c>
      <c r="G21" s="5">
        <f ca="1">IF(ISBLANK(Tables!T20),"",Tables!T20)</f>
        <v>0.72337581396578965</v>
      </c>
      <c r="H21" s="5" t="str">
        <f ca="1">IF(ISBLANK(Tables!U20),"",Tables!U20)</f>
        <v/>
      </c>
      <c r="I21" s="7" t="str">
        <f>IF(ISBLANK(Tables!V20),"",Tables!V20)</f>
        <v/>
      </c>
      <c r="J21" s="7">
        <f ca="1">IF(ISBLANK(Tables!W20),"",-Tables!W20)</f>
        <v>-1976.2430713053373</v>
      </c>
      <c r="K21" s="5">
        <f ca="1">IF(ISBLANK(Tables!X20),"",Tables!X20)</f>
        <v>27.386241291657186</v>
      </c>
      <c r="L21" s="7" t="str">
        <f>IF(ISBLANK(Tables!Y20),"",Tables!Y20)</f>
        <v/>
      </c>
      <c r="M21" s="7">
        <f ca="1">IF(ISBLANK(Tables!Z20),"",-Tables!Z20)</f>
        <v>-592.57930075996637</v>
      </c>
      <c r="N21" s="5">
        <f ca="1">IF(ISBLANK(Tables!AA20),"",Tables!AA20)</f>
        <v>4.5147539933228398</v>
      </c>
    </row>
    <row r="22" spans="3:14" x14ac:dyDescent="0.3">
      <c r="D22" s="2" t="str">
        <f>IF(ISBLANK(Tables!Q21),"",Tables!Q21)</f>
        <v/>
      </c>
      <c r="E22" s="2" t="str">
        <f>IF(ISBLANK(Tables!R21),"",Tables!R21)</f>
        <v/>
      </c>
      <c r="F22" s="2" t="str">
        <f>IF(ISBLANK(Tables!S21),"",Tables!S21)</f>
        <v/>
      </c>
      <c r="G22" s="2" t="str">
        <f>IF(ISBLANK(Tables!T21),"",Tables!T21)</f>
        <v/>
      </c>
      <c r="H22" s="8" t="str">
        <f>IF(ISBLANK(Tables!U21),"",Tables!U21)</f>
        <v>GJR(1,1,2)</v>
      </c>
      <c r="I22" s="8" t="str">
        <f>IF(ISBLANK(Tables!V21),"",Tables!V21)</f>
        <v/>
      </c>
      <c r="J22" s="2" t="str">
        <f>IF(ISBLANK(Tables!W21),"",-Tables!W21)</f>
        <v/>
      </c>
      <c r="K22" s="2" t="str">
        <f>IF(ISBLANK(Tables!X21),"",Tables!X21)</f>
        <v/>
      </c>
      <c r="L22" s="2" t="str">
        <f>IF(ISBLANK(Tables!Y21),"",Tables!Y21)</f>
        <v/>
      </c>
      <c r="M22" s="2" t="str">
        <f>IF(ISBLANK(Tables!Z21),"",-Tables!Z21)</f>
        <v/>
      </c>
      <c r="N22" s="2" t="str">
        <f>IF(ISBLANK(Tables!AA21),"",Tables!AA21)</f>
        <v/>
      </c>
    </row>
    <row r="23" spans="3:14" x14ac:dyDescent="0.3">
      <c r="C23" t="s">
        <v>41</v>
      </c>
      <c r="D23" s="2">
        <f ca="1">IF(ISBLANK(Tables!Q22),"",Tables!Q22)</f>
        <v>4.4628338039522111E-2</v>
      </c>
      <c r="E23" s="2">
        <f ca="1">IF(ISBLANK(Tables!R22),"",Tables!R22)</f>
        <v>0.11571405847946885</v>
      </c>
      <c r="F23" s="2">
        <f ca="1">IF(ISBLANK(Tables!S22),"",Tables!S22)</f>
        <v>0.32308930001376235</v>
      </c>
      <c r="G23" s="2">
        <f ca="1">IF(ISBLANK(Tables!T22),"",Tables!T22)</f>
        <v>0.65453615014169031</v>
      </c>
      <c r="H23" s="2">
        <f ca="1">IF(ISBLANK(Tables!U22),"",Tables!U22)</f>
        <v>4.8779956719858665E-2</v>
      </c>
      <c r="I23" s="6">
        <f ca="1">IF(ISBLANK(Tables!V22),"",Tables!V22)</f>
        <v>-1988.38836562694</v>
      </c>
      <c r="J23" s="6">
        <f ca="1">IF(ISBLANK(Tables!W22),"",-Tables!W22)</f>
        <v>-1976.1164039379587</v>
      </c>
      <c r="K23" s="2">
        <f ca="1">IF(ISBLANK(Tables!X22),"",Tables!X22)</f>
        <v>27.815721395621221</v>
      </c>
      <c r="L23" s="6">
        <f ca="1">IF(ISBLANK(Tables!Y22),"",Tables!Y22)</f>
        <v>-604.33326162313301</v>
      </c>
      <c r="M23" s="6">
        <f ca="1">IF(ISBLANK(Tables!Z22),"",-Tables!Z22)</f>
        <v>-593.67512416693023</v>
      </c>
      <c r="N23" s="2">
        <f ca="1">IF(ISBLANK(Tables!AA22),"",Tables!AA22)</f>
        <v>4.6381675136739915</v>
      </c>
    </row>
    <row r="24" spans="3:14" x14ac:dyDescent="0.3">
      <c r="C24" t="s">
        <v>42</v>
      </c>
      <c r="D24" s="2">
        <f ca="1">IF(ISBLANK(Tables!Q23),"",Tables!Q23)</f>
        <v>4.4647015814919866E-2</v>
      </c>
      <c r="E24" s="2">
        <f ca="1">IF(ISBLANK(Tables!R23),"",Tables!R23)</f>
        <v>0.11527084841188819</v>
      </c>
      <c r="F24" s="2">
        <f ca="1">IF(ISBLANK(Tables!S23),"",Tables!S23)</f>
        <v>0.3217385500131959</v>
      </c>
      <c r="G24" s="2">
        <f ca="1">IF(ISBLANK(Tables!T23),"",Tables!T23)</f>
        <v>0.653460071540784</v>
      </c>
      <c r="H24" s="2">
        <f ca="1">IF(ISBLANK(Tables!U23),"",Tables!U23)</f>
        <v>5.0161263465436416E-2</v>
      </c>
      <c r="I24" s="6">
        <f ca="1">IF(ISBLANK(Tables!V23),"",Tables!V23)</f>
        <v>-1988.3843219149728</v>
      </c>
      <c r="J24" s="6">
        <f ca="1">IF(ISBLANK(Tables!W23),"",-Tables!W23)</f>
        <v>-1976.0963289610793</v>
      </c>
      <c r="K24" s="2">
        <f ca="1">IF(ISBLANK(Tables!X23),"",Tables!X23)</f>
        <v>27.767158363760423</v>
      </c>
      <c r="L24" s="6">
        <f ca="1">IF(ISBLANK(Tables!Y23),"",Tables!Y23)</f>
        <v>-604.32064109298972</v>
      </c>
      <c r="M24" s="6">
        <f ca="1">IF(ISBLANK(Tables!Z23),"",-Tables!Z23)</f>
        <v>-593.65403052965473</v>
      </c>
      <c r="N24" s="2">
        <f ca="1">IF(ISBLANK(Tables!AA23),"",Tables!AA23)</f>
        <v>4.6284604398331961</v>
      </c>
    </row>
    <row r="25" spans="3:14" x14ac:dyDescent="0.3">
      <c r="C25" t="s">
        <v>43</v>
      </c>
      <c r="D25" s="2">
        <f ca="1">IF(ISBLANK(Tables!Q24),"",Tables!Q24)</f>
        <v>4.4666038291775026E-2</v>
      </c>
      <c r="E25" s="2">
        <f ca="1">IF(ISBLANK(Tables!R24),"",Tables!R24)</f>
        <v>0.11555751799675863</v>
      </c>
      <c r="F25" s="2">
        <f ca="1">IF(ISBLANK(Tables!S24),"",Tables!S24)</f>
        <v>0.3226984229755151</v>
      </c>
      <c r="G25" s="2">
        <f ca="1">IF(ISBLANK(Tables!T24),"",Tables!T24)</f>
        <v>0.65334579628952683</v>
      </c>
      <c r="H25" s="2">
        <f ca="1">IF(ISBLANK(Tables!U24),"",Tables!U24)</f>
        <v>4.9965613896335109E-2</v>
      </c>
      <c r="I25" s="6">
        <f ca="1">IF(ISBLANK(Tables!V24),"",Tables!V24)</f>
        <v>-1988.3911814446967</v>
      </c>
      <c r="J25" s="6">
        <f ca="1">IF(ISBLANK(Tables!W24),"",-Tables!W24)</f>
        <v>-1976.1078943938596</v>
      </c>
      <c r="K25" s="2">
        <f ca="1">IF(ISBLANK(Tables!X24),"",Tables!X24)</f>
        <v>27.797480917148125</v>
      </c>
      <c r="L25" s="6">
        <f ca="1">IF(ISBLANK(Tables!Y24),"",Tables!Y24)</f>
        <v>-604.34711053082651</v>
      </c>
      <c r="M25" s="6">
        <f ca="1">IF(ISBLANK(Tables!Z24),"",-Tables!Z24)</f>
        <v>-593.66369615309304</v>
      </c>
      <c r="N25" s="2">
        <f ca="1">IF(ISBLANK(Tables!AA24),"",Tables!AA24)</f>
        <v>4.6346752625675585</v>
      </c>
    </row>
    <row r="26" spans="3:14" x14ac:dyDescent="0.3">
      <c r="C26" t="s">
        <v>44</v>
      </c>
      <c r="D26" s="2">
        <f ca="1">IF(ISBLANK(Tables!Q25),"",Tables!Q25)</f>
        <v>4.3725844511823035E-2</v>
      </c>
      <c r="E26" s="2">
        <f ca="1">IF(ISBLANK(Tables!R25),"",Tables!R25)</f>
        <v>0.1102715758196529</v>
      </c>
      <c r="F26" s="2">
        <f ca="1">IF(ISBLANK(Tables!S25),"",Tables!S25)</f>
        <v>0.30087608531423155</v>
      </c>
      <c r="G26" s="2">
        <f ca="1">IF(ISBLANK(Tables!T25),"",Tables!T25)</f>
        <v>0.67215707388581725</v>
      </c>
      <c r="H26" s="2">
        <f ca="1">IF(ISBLANK(Tables!U25),"",Tables!U25)</f>
        <v>4.0928256045699267E-2</v>
      </c>
      <c r="I26" s="6" t="str">
        <f>IF(ISBLANK(Tables!V25),"",Tables!V25)</f>
        <v/>
      </c>
      <c r="J26" s="6">
        <f ca="1">IF(ISBLANK(Tables!W25),"",-Tables!W25)</f>
        <v>-1976.0071018628967</v>
      </c>
      <c r="K26" s="2">
        <f ca="1">IF(ISBLANK(Tables!X25),"",Tables!X25)</f>
        <v>27.26746188756605</v>
      </c>
      <c r="L26" s="6" t="str">
        <f>IF(ISBLANK(Tables!Y25),"",Tables!Y25)</f>
        <v/>
      </c>
      <c r="M26" s="6">
        <f ca="1">IF(ISBLANK(Tables!Z25),"",-Tables!Z25)</f>
        <v>-593.37709387843006</v>
      </c>
      <c r="N26" s="2">
        <f ca="1">IF(ISBLANK(Tables!AA25),"",Tables!AA25)</f>
        <v>4.5151135863622036</v>
      </c>
    </row>
    <row r="27" spans="3:14" x14ac:dyDescent="0.3">
      <c r="C27" s="4" t="s">
        <v>55</v>
      </c>
      <c r="D27" s="5">
        <f ca="1">IF(ISBLANK(Tables!Q26),"",Tables!Q26)</f>
        <v>4.4380391793823304E-2</v>
      </c>
      <c r="E27" s="5">
        <f ca="1">IF(ISBLANK(Tables!R26),"",Tables!R26)</f>
        <v>0.11420443162373267</v>
      </c>
      <c r="F27" s="5">
        <f ca="1">IF(ISBLANK(Tables!S26),"",Tables!S26)</f>
        <v>0.32097149550486354</v>
      </c>
      <c r="G27" s="5">
        <f ca="1">IF(ISBLANK(Tables!T26),"",Tables!T26)</f>
        <v>0.66961717336466775</v>
      </c>
      <c r="H27" s="5">
        <f ca="1">IF(ISBLANK(Tables!U26),"",Tables!U26)</f>
        <v>3.627922045025244E-2</v>
      </c>
      <c r="I27" s="7" t="str">
        <f>IF(ISBLANK(Tables!V26),"",Tables!V26)</f>
        <v/>
      </c>
      <c r="J27" s="7">
        <f ca="1">IF(ISBLANK(Tables!W26),"",-Tables!W26)</f>
        <v>-1976.1195467488512</v>
      </c>
      <c r="K27" s="5">
        <f ca="1">IF(ISBLANK(Tables!X26),"",Tables!X26)</f>
        <v>27.778146884897225</v>
      </c>
      <c r="L27" s="7" t="str">
        <f>IF(ISBLANK(Tables!Y26),"",Tables!Y26)</f>
        <v/>
      </c>
      <c r="M27" s="7">
        <f ca="1">IF(ISBLANK(Tables!Z26),"",-Tables!Z26)</f>
        <v>-593.62841927212594</v>
      </c>
      <c r="N27" s="5">
        <f ca="1">IF(ISBLANK(Tables!AA26),"",Tables!AA26)</f>
        <v>4.6288970506572014</v>
      </c>
    </row>
    <row r="28" spans="3:14" x14ac:dyDescent="0.3">
      <c r="D28" s="2" t="str">
        <f>IF(ISBLANK(Tables!Q27),"",Tables!Q27)</f>
        <v/>
      </c>
      <c r="E28" s="2" t="str">
        <f>IF(ISBLANK(Tables!R27),"",Tables!R27)</f>
        <v/>
      </c>
      <c r="F28" s="2" t="str">
        <f>IF(ISBLANK(Tables!S27),"",Tables!S27)</f>
        <v/>
      </c>
      <c r="G28" s="2" t="str">
        <f>IF(ISBLANK(Tables!T27),"",Tables!T27)</f>
        <v/>
      </c>
      <c r="H28" s="8" t="str">
        <f>IF(ISBLANK(Tables!U27),"",Tables!U27)</f>
        <v>EGARCH(1,0,1)</v>
      </c>
      <c r="I28" s="8" t="str">
        <f>IF(ISBLANK(Tables!V27),"",Tables!V27)</f>
        <v/>
      </c>
      <c r="J28" s="2" t="str">
        <f>IF(ISBLANK(Tables!W27),"",-Tables!W27)</f>
        <v/>
      </c>
      <c r="K28" s="2" t="str">
        <f>IF(ISBLANK(Tables!X27),"",Tables!X27)</f>
        <v/>
      </c>
      <c r="L28" s="2" t="str">
        <f>IF(ISBLANK(Tables!Y27),"",Tables!Y27)</f>
        <v/>
      </c>
      <c r="M28" s="2" t="str">
        <f>IF(ISBLANK(Tables!Z27),"",-Tables!Z27)</f>
        <v/>
      </c>
      <c r="N28" s="2" t="str">
        <f>IF(ISBLANK(Tables!AA27),"",Tables!AA27)</f>
        <v/>
      </c>
    </row>
    <row r="29" spans="3:14" x14ac:dyDescent="0.3">
      <c r="C29" t="s">
        <v>41</v>
      </c>
      <c r="D29" s="2">
        <f ca="1">IF(ISBLANK(Tables!Q28),"",Tables!Q28)</f>
        <v>-3.3274241521347361E-3</v>
      </c>
      <c r="E29" s="2">
        <f ca="1">IF(ISBLANK(Tables!R28),"",Tables!R28)</f>
        <v>0.41422321807340473</v>
      </c>
      <c r="F29" s="2" t="str">
        <f ca="1">IF(ISBLANK(Tables!S28),"",Tables!S28)</f>
        <v/>
      </c>
      <c r="G29" s="2">
        <f ca="1">IF(ISBLANK(Tables!T28),"",Tables!T28)</f>
        <v>0.92916512126043849</v>
      </c>
      <c r="H29" s="2" t="str">
        <f ca="1">IF(ISBLANK(Tables!U28),"",Tables!U28)</f>
        <v/>
      </c>
      <c r="I29" s="6">
        <f ca="1">IF(ISBLANK(Tables!V28),"",Tables!V28)</f>
        <v>-2033.1483453842366</v>
      </c>
      <c r="J29" s="6">
        <f ca="1">IF(ISBLANK(Tables!W28),"",-Tables!W28)</f>
        <v>-2017.6734042699463</v>
      </c>
      <c r="K29" s="2">
        <f ca="1">IF(ISBLANK(Tables!X28),"",Tables!X28)</f>
        <v>26.83956697940776</v>
      </c>
      <c r="L29" s="6">
        <f ca="1">IF(ISBLANK(Tables!Y28),"",Tables!Y28)</f>
        <v>-613.72956195182326</v>
      </c>
      <c r="M29" s="6">
        <f ca="1">IF(ISBLANK(Tables!Z28),"",-Tables!Z28)</f>
        <v>-599.43222318341782</v>
      </c>
      <c r="N29" s="2">
        <f ca="1">IF(ISBLANK(Tables!AA28),"",Tables!AA28)</f>
        <v>3.9311194936569214</v>
      </c>
    </row>
    <row r="30" spans="3:14" x14ac:dyDescent="0.3">
      <c r="C30" t="s">
        <v>42</v>
      </c>
      <c r="D30" s="2">
        <f ca="1">IF(ISBLANK(Tables!Q29),"",Tables!Q29)</f>
        <v>-3.3448610643685749E-3</v>
      </c>
      <c r="E30" s="2">
        <f ca="1">IF(ISBLANK(Tables!R29),"",Tables!R29)</f>
        <v>0.41611007799894972</v>
      </c>
      <c r="F30" s="2" t="str">
        <f ca="1">IF(ISBLANK(Tables!S29),"",Tables!S29)</f>
        <v/>
      </c>
      <c r="G30" s="2">
        <f ca="1">IF(ISBLANK(Tables!T29),"",Tables!T29)</f>
        <v>0.92861545648364563</v>
      </c>
      <c r="H30" s="2" t="str">
        <f ca="1">IF(ISBLANK(Tables!U29),"",Tables!U29)</f>
        <v/>
      </c>
      <c r="I30" s="6">
        <f ca="1">IF(ISBLANK(Tables!V29),"",Tables!V29)</f>
        <v>-2033.1556726215954</v>
      </c>
      <c r="J30" s="6">
        <f ca="1">IF(ISBLANK(Tables!W29),"",-Tables!W29)</f>
        <v>-2017.6910816427712</v>
      </c>
      <c r="K30" s="2">
        <f ca="1">IF(ISBLANK(Tables!X29),"",Tables!X29)</f>
        <v>26.83674379059913</v>
      </c>
      <c r="L30" s="6">
        <f ca="1">IF(ISBLANK(Tables!Y29),"",Tables!Y29)</f>
        <v>-613.67759216636875</v>
      </c>
      <c r="M30" s="6">
        <f ca="1">IF(ISBLANK(Tables!Z29),"",-Tables!Z29)</f>
        <v>-599.44380356738043</v>
      </c>
      <c r="N30" s="2">
        <f ca="1">IF(ISBLANK(Tables!AA29),"",Tables!AA29)</f>
        <v>3.9328469598655356</v>
      </c>
    </row>
    <row r="31" spans="3:14" x14ac:dyDescent="0.3">
      <c r="C31" t="s">
        <v>43</v>
      </c>
      <c r="D31" s="2">
        <f ca="1">IF(ISBLANK(Tables!Q30),"",Tables!Q30)</f>
        <v>-3.3428758846162816E-3</v>
      </c>
      <c r="E31" s="2">
        <f ca="1">IF(ISBLANK(Tables!R30),"",Tables!R30)</f>
        <v>0.41626736078674725</v>
      </c>
      <c r="F31" s="2" t="str">
        <f ca="1">IF(ISBLANK(Tables!S30),"",Tables!S30)</f>
        <v/>
      </c>
      <c r="G31" s="2">
        <f ca="1">IF(ISBLANK(Tables!T30),"",Tables!T30)</f>
        <v>0.92856428099081789</v>
      </c>
      <c r="H31" s="2" t="str">
        <f ca="1">IF(ISBLANK(Tables!U30),"",Tables!U30)</f>
        <v/>
      </c>
      <c r="I31" s="6">
        <f ca="1">IF(ISBLANK(Tables!V30),"",Tables!V30)</f>
        <v>-2033.1559722591533</v>
      </c>
      <c r="J31" s="6">
        <f ca="1">IF(ISBLANK(Tables!W30),"",-Tables!W30)</f>
        <v>-2017.6928530355935</v>
      </c>
      <c r="K31" s="2">
        <f ca="1">IF(ISBLANK(Tables!X30),"",Tables!X30)</f>
        <v>26.836695573595225</v>
      </c>
      <c r="L31" s="6">
        <f ca="1">IF(ISBLANK(Tables!Y30),"",Tables!Y30)</f>
        <v>-613.67140778941439</v>
      </c>
      <c r="M31" s="6">
        <f ca="1">IF(ISBLANK(Tables!Z30),"",-Tables!Z30)</f>
        <v>-599.44407588352385</v>
      </c>
      <c r="N31" s="2">
        <f ca="1">IF(ISBLANK(Tables!AA30),"",Tables!AA30)</f>
        <v>3.9329921513093433</v>
      </c>
    </row>
    <row r="32" spans="3:14" x14ac:dyDescent="0.3">
      <c r="C32" t="s">
        <v>44</v>
      </c>
      <c r="D32" s="2">
        <f ca="1">IF(ISBLANK(Tables!Q31),"",Tables!Q31)</f>
        <v>-3.2026493477339537E-3</v>
      </c>
      <c r="E32" s="2">
        <f ca="1">IF(ISBLANK(Tables!R31),"",Tables!R31)</f>
        <v>0.40630899662840309</v>
      </c>
      <c r="F32" s="2" t="str">
        <f ca="1">IF(ISBLANK(Tables!S31),"",Tables!S31)</f>
        <v/>
      </c>
      <c r="G32" s="2">
        <f ca="1">IF(ISBLANK(Tables!T31),"",Tables!T31)</f>
        <v>0.9315671385959704</v>
      </c>
      <c r="H32" s="2" t="str">
        <f ca="1">IF(ISBLANK(Tables!U31),"",Tables!U31)</f>
        <v/>
      </c>
      <c r="I32" s="2" t="str">
        <f>IF(ISBLANK(Tables!V31),"",Tables!V31)</f>
        <v/>
      </c>
      <c r="J32" s="6">
        <f ca="1">IF(ISBLANK(Tables!W31),"",-Tables!W31)</f>
        <v>-2017.6396551622693</v>
      </c>
      <c r="K32" s="2">
        <f ca="1">IF(ISBLANK(Tables!X31),"",Tables!X31)</f>
        <v>26.857508963165316</v>
      </c>
      <c r="L32" s="6" t="str">
        <f>IF(ISBLANK(Tables!Y31),"",Tables!Y31)</f>
        <v/>
      </c>
      <c r="M32" s="6">
        <f ca="1">IF(ISBLANK(Tables!Z31),"",-Tables!Z31)</f>
        <v>-599.37431451245425</v>
      </c>
      <c r="N32" s="2">
        <f ca="1">IF(ISBLANK(Tables!AA31),"",Tables!AA31)</f>
        <v>3.9227768642458312</v>
      </c>
    </row>
    <row r="33" spans="3:14" x14ac:dyDescent="0.3">
      <c r="C33" s="4" t="s">
        <v>55</v>
      </c>
      <c r="D33" s="5">
        <f ca="1">IF(ISBLANK(Tables!Q32),"",Tables!Q32)</f>
        <v>-3.1288584842678381E-3</v>
      </c>
      <c r="E33" s="5">
        <f ca="1">IF(ISBLANK(Tables!R32),"",Tables!R32)</f>
        <v>0.41529319617707061</v>
      </c>
      <c r="F33" s="5" t="str">
        <f ca="1">IF(ISBLANK(Tables!S32),"",Tables!S32)</f>
        <v/>
      </c>
      <c r="G33" s="5">
        <f ca="1">IF(ISBLANK(Tables!T32),"",Tables!T32)</f>
        <v>0.92918398105409905</v>
      </c>
      <c r="H33" s="5" t="str">
        <f ca="1">IF(ISBLANK(Tables!U32),"",Tables!U32)</f>
        <v/>
      </c>
      <c r="I33" s="7" t="str">
        <f>IF(ISBLANK(Tables!V32),"",Tables!V32)</f>
        <v/>
      </c>
      <c r="J33" s="7">
        <f ca="1">IF(ISBLANK(Tables!W32),"",-Tables!W32)</f>
        <v>-2017.6780971559688</v>
      </c>
      <c r="K33" s="5">
        <f ca="1">IF(ISBLANK(Tables!X32),"",Tables!X32)</f>
        <v>26.81937191433844</v>
      </c>
      <c r="L33" s="7" t="str">
        <f>IF(ISBLANK(Tables!Y32),"",Tables!Y32)</f>
        <v/>
      </c>
      <c r="M33" s="7">
        <f ca="1">IF(ISBLANK(Tables!Z32),"",-Tables!Z32)</f>
        <v>-599.44425856263297</v>
      </c>
      <c r="N33" s="5">
        <f ca="1">IF(ISBLANK(Tables!AA32),"",Tables!AA32)</f>
        <v>3.9322723278278988</v>
      </c>
    </row>
    <row r="34" spans="3:14" x14ac:dyDescent="0.3">
      <c r="D34" s="2" t="str">
        <f>IF(ISBLANK(Tables!Q33),"",Tables!Q33)</f>
        <v/>
      </c>
      <c r="E34" s="2" t="str">
        <f>IF(ISBLANK(Tables!R33),"",Tables!R33)</f>
        <v/>
      </c>
      <c r="F34" s="2" t="str">
        <f>IF(ISBLANK(Tables!S33),"",Tables!S33)</f>
        <v/>
      </c>
      <c r="G34" s="2" t="str">
        <f>IF(ISBLANK(Tables!T33),"",Tables!T33)</f>
        <v/>
      </c>
      <c r="H34" s="8" t="str">
        <f>IF(ISBLANK(Tables!U33),"",Tables!U33)</f>
        <v>EGARCH(1,1,1)</v>
      </c>
      <c r="I34" s="8" t="str">
        <f>IF(ISBLANK(Tables!V33),"",Tables!V33)</f>
        <v/>
      </c>
      <c r="J34" s="2" t="str">
        <f>IF(ISBLANK(Tables!W33),"",-Tables!W33)</f>
        <v/>
      </c>
      <c r="K34" s="2" t="str">
        <f>IF(ISBLANK(Tables!X33),"",Tables!X33)</f>
        <v/>
      </c>
      <c r="L34" s="2" t="str">
        <f>IF(ISBLANK(Tables!Y33),"",Tables!Y33)</f>
        <v/>
      </c>
      <c r="M34" s="2" t="str">
        <f>IF(ISBLANK(Tables!Z33),"",-Tables!Z33)</f>
        <v/>
      </c>
      <c r="N34" s="2" t="str">
        <f>IF(ISBLANK(Tables!AA33),"",Tables!AA33)</f>
        <v/>
      </c>
    </row>
    <row r="35" spans="3:14" x14ac:dyDescent="0.3">
      <c r="C35" t="s">
        <v>41</v>
      </c>
      <c r="D35" s="2">
        <f ca="1">IF(ISBLANK(Tables!Q34),"",Tables!Q34)</f>
        <v>-1.4940165635109592E-2</v>
      </c>
      <c r="E35" s="2">
        <f ca="1">IF(ISBLANK(Tables!R34),"",Tables!R34)</f>
        <v>0.35028363626620662</v>
      </c>
      <c r="F35" s="2">
        <f ca="1">IF(ISBLANK(Tables!S34),"",Tables!S34)</f>
        <v>-0.17122912133450841</v>
      </c>
      <c r="G35" s="2">
        <f ca="1">IF(ISBLANK(Tables!T34),"",Tables!T34)</f>
        <v>0.92957618713642198</v>
      </c>
      <c r="H35" s="2" t="str">
        <f ca="1">IF(ISBLANK(Tables!U34),"",Tables!U34)</f>
        <v/>
      </c>
      <c r="I35" s="6">
        <f ca="1">IF(ISBLANK(Tables!V34),"",Tables!V34)</f>
        <v>-1995.5360327104056</v>
      </c>
      <c r="J35" s="6">
        <f ca="1">IF(ISBLANK(Tables!W34),"",-Tables!W34)</f>
        <v>-1974.9731681166186</v>
      </c>
      <c r="K35" s="2">
        <f ca="1">IF(ISBLANK(Tables!X34),"",Tables!X34)</f>
        <v>26.192749494704127</v>
      </c>
      <c r="L35" s="6">
        <f ca="1">IF(ISBLANK(Tables!Y34),"",Tables!Y34)</f>
        <v>-608.05868537501135</v>
      </c>
      <c r="M35" s="6">
        <f ca="1">IF(ISBLANK(Tables!Z34),"",-Tables!Z34)</f>
        <v>-589.07649391496909</v>
      </c>
      <c r="N35" s="2">
        <f ca="1">IF(ISBLANK(Tables!AA34),"",Tables!AA34)</f>
        <v>4.1282207571184539</v>
      </c>
    </row>
    <row r="36" spans="3:14" x14ac:dyDescent="0.3">
      <c r="C36" t="s">
        <v>42</v>
      </c>
      <c r="D36" s="2">
        <f ca="1">IF(ISBLANK(Tables!Q35),"",Tables!Q35)</f>
        <v>-1.5217691420154661E-2</v>
      </c>
      <c r="E36" s="2">
        <f ca="1">IF(ISBLANK(Tables!R35),"",Tables!R35)</f>
        <v>0.36415396105603809</v>
      </c>
      <c r="F36" s="2">
        <f ca="1">IF(ISBLANK(Tables!S35),"",Tables!S35)</f>
        <v>-0.17419830421751614</v>
      </c>
      <c r="G36" s="2">
        <f ca="1">IF(ISBLANK(Tables!T35),"",Tables!T35)</f>
        <v>0.92615471940461236</v>
      </c>
      <c r="H36" s="2" t="str">
        <f ca="1">IF(ISBLANK(Tables!U35),"",Tables!U35)</f>
        <v/>
      </c>
      <c r="I36" s="6">
        <f ca="1">IF(ISBLANK(Tables!V35),"",Tables!V35)</f>
        <v>-1995.6892844584543</v>
      </c>
      <c r="J36" s="6">
        <f ca="1">IF(ISBLANK(Tables!W35),"",-Tables!W35)</f>
        <v>-1975.2074468624692</v>
      </c>
      <c r="K36" s="2">
        <f ca="1">IF(ISBLANK(Tables!X35),"",Tables!X35)</f>
        <v>26.230690411171345</v>
      </c>
      <c r="L36" s="6">
        <f ca="1">IF(ISBLANK(Tables!Y35),"",Tables!Y35)</f>
        <v>-608.09749650761091</v>
      </c>
      <c r="M36" s="6">
        <f ca="1">IF(ISBLANK(Tables!Z35),"",-Tables!Z35)</f>
        <v>-589.57904156721224</v>
      </c>
      <c r="N36" s="2">
        <f ca="1">IF(ISBLANK(Tables!AA35),"",Tables!AA35)</f>
        <v>4.1706800074322832</v>
      </c>
    </row>
    <row r="37" spans="3:14" x14ac:dyDescent="0.3">
      <c r="C37" t="s">
        <v>43</v>
      </c>
      <c r="D37" s="2">
        <f ca="1">IF(ISBLANK(Tables!Q36),"",Tables!Q36)</f>
        <v>-1.5257091591773481E-2</v>
      </c>
      <c r="E37" s="2">
        <f ca="1">IF(ISBLANK(Tables!R36),"",Tables!R36)</f>
        <v>0.36397529543244417</v>
      </c>
      <c r="F37" s="2">
        <f ca="1">IF(ISBLANK(Tables!S36),"",Tables!S36)</f>
        <v>-0.17416311383974509</v>
      </c>
      <c r="G37" s="2">
        <f ca="1">IF(ISBLANK(Tables!T36),"",Tables!T36)</f>
        <v>0.92613440407811376</v>
      </c>
      <c r="H37" s="2" t="str">
        <f ca="1">IF(ISBLANK(Tables!U36),"",Tables!U36)</f>
        <v/>
      </c>
      <c r="I37" s="6">
        <f ca="1">IF(ISBLANK(Tables!V36),"",Tables!V36)</f>
        <v>-1995.6902484909651</v>
      </c>
      <c r="J37" s="6">
        <f ca="1">IF(ISBLANK(Tables!W36),"",-Tables!W36)</f>
        <v>-1975.2057281976658</v>
      </c>
      <c r="K37" s="2">
        <f ca="1">IF(ISBLANK(Tables!X36),"",Tables!X36)</f>
        <v>26.233645266006342</v>
      </c>
      <c r="L37" s="6">
        <f ca="1">IF(ISBLANK(Tables!Y36),"",Tables!Y36)</f>
        <v>-608.09266208342876</v>
      </c>
      <c r="M37" s="6">
        <f ca="1">IF(ISBLANK(Tables!Z36),"",-Tables!Z36)</f>
        <v>-589.5742169613593</v>
      </c>
      <c r="N37" s="2">
        <f ca="1">IF(ISBLANK(Tables!AA36),"",Tables!AA36)</f>
        <v>4.1700364820696354</v>
      </c>
    </row>
    <row r="38" spans="3:14" x14ac:dyDescent="0.3">
      <c r="C38" t="s">
        <v>44</v>
      </c>
      <c r="D38" s="2">
        <f ca="1">IF(ISBLANK(Tables!Q37),"",Tables!Q37)</f>
        <v>-1.4752293098961838E-2</v>
      </c>
      <c r="E38" s="2">
        <f ca="1">IF(ISBLANK(Tables!R37),"",Tables!R37)</f>
        <v>0.33994243833161664</v>
      </c>
      <c r="F38" s="2">
        <f ca="1">IF(ISBLANK(Tables!S37),"",Tables!S37)</f>
        <v>-0.16926199531023051</v>
      </c>
      <c r="G38" s="2">
        <f ca="1">IF(ISBLANK(Tables!T37),"",Tables!T37)</f>
        <v>0.93233158756269718</v>
      </c>
      <c r="H38" s="2" t="str">
        <f ca="1">IF(ISBLANK(Tables!U37),"",Tables!U37)</f>
        <v/>
      </c>
      <c r="I38" s="2" t="str">
        <f>IF(ISBLANK(Tables!V37),"",Tables!V37)</f>
        <v/>
      </c>
      <c r="J38" s="6">
        <f ca="1">IF(ISBLANK(Tables!W37),"",-Tables!W37)</f>
        <v>-1974.916539000516</v>
      </c>
      <c r="K38" s="2">
        <f ca="1">IF(ISBLANK(Tables!X37),"",Tables!X37)</f>
        <v>26.165165700191675</v>
      </c>
      <c r="L38" s="6" t="str">
        <f>IF(ISBLANK(Tables!Y37),"",Tables!Y37)</f>
        <v/>
      </c>
      <c r="M38" s="6">
        <f ca="1">IF(ISBLANK(Tables!Z37),"",-Tables!Z37)</f>
        <v>-588.65158684469679</v>
      </c>
      <c r="N38" s="2">
        <f ca="1">IF(ISBLANK(Tables!AA37),"",Tables!AA37)</f>
        <v>4.0939580947113807</v>
      </c>
    </row>
    <row r="39" spans="3:14" x14ac:dyDescent="0.3">
      <c r="C39" s="4" t="s">
        <v>55</v>
      </c>
      <c r="D39" s="5">
        <f ca="1">IF(ISBLANK(Tables!Q38),"",Tables!Q38)</f>
        <v>-1.520284498223637E-2</v>
      </c>
      <c r="E39" s="5">
        <f ca="1">IF(ISBLANK(Tables!R38),"",Tables!R38)</f>
        <v>0.35032028961478934</v>
      </c>
      <c r="F39" s="5">
        <f ca="1">IF(ISBLANK(Tables!S38),"",Tables!S38)</f>
        <v>-0.17151416391246088</v>
      </c>
      <c r="G39" s="5">
        <f ca="1">IF(ISBLANK(Tables!T38),"",Tables!T38)</f>
        <v>0.92931132645053527</v>
      </c>
      <c r="H39" s="5" t="str">
        <f ca="1">IF(ISBLANK(Tables!U38),"",Tables!U38)</f>
        <v/>
      </c>
      <c r="I39" s="7" t="str">
        <f>IF(ISBLANK(Tables!V38),"",Tables!V38)</f>
        <v/>
      </c>
      <c r="J39" s="7">
        <f ca="1">IF(ISBLANK(Tables!W38),"",-Tables!W38)</f>
        <v>-1974.9774344256298</v>
      </c>
      <c r="K39" s="5">
        <f ca="1">IF(ISBLANK(Tables!X38),"",Tables!X38)</f>
        <v>26.207770607958313</v>
      </c>
      <c r="L39" s="7" t="str">
        <f>IF(ISBLANK(Tables!Y38),"",Tables!Y38)</f>
        <v/>
      </c>
      <c r="M39" s="7">
        <f ca="1">IF(ISBLANK(Tables!Z38),"",-Tables!Z38)</f>
        <v>-589.0908258063364</v>
      </c>
      <c r="N39" s="5">
        <f ca="1">IF(ISBLANK(Tables!AA38),"",Tables!AA38)</f>
        <v>4.1288741155460995</v>
      </c>
    </row>
    <row r="40" spans="3:14" x14ac:dyDescent="0.3">
      <c r="D40" s="2" t="str">
        <f>IF(ISBLANK(Tables!Q39),"",Tables!Q39)</f>
        <v/>
      </c>
      <c r="E40" s="2" t="str">
        <f>IF(ISBLANK(Tables!R39),"",Tables!R39)</f>
        <v/>
      </c>
      <c r="F40" s="2" t="str">
        <f>IF(ISBLANK(Tables!S39),"",Tables!S39)</f>
        <v/>
      </c>
      <c r="G40" s="2" t="str">
        <f>IF(ISBLANK(Tables!T39),"",Tables!T39)</f>
        <v/>
      </c>
      <c r="H40" s="8" t="str">
        <f>IF(ISBLANK(Tables!U39),"",Tables!U39)</f>
        <v>EGARCH(1,1,2)</v>
      </c>
      <c r="I40" s="8" t="str">
        <f>IF(ISBLANK(Tables!V39),"",Tables!V39)</f>
        <v/>
      </c>
      <c r="J40" s="2" t="str">
        <f>IF(ISBLANK(Tables!W39),"",-Tables!W39)</f>
        <v/>
      </c>
      <c r="K40" s="2" t="str">
        <f>IF(ISBLANK(Tables!X39),"",Tables!X39)</f>
        <v/>
      </c>
      <c r="L40" s="2" t="str">
        <f>IF(ISBLANK(Tables!Y39),"",Tables!Y39)</f>
        <v/>
      </c>
      <c r="M40" s="2" t="str">
        <f>IF(ISBLANK(Tables!Z39),"",-Tables!Z39)</f>
        <v/>
      </c>
      <c r="N40" s="2" t="str">
        <f>IF(ISBLANK(Tables!AA39),"",Tables!AA39)</f>
        <v/>
      </c>
    </row>
    <row r="41" spans="3:14" x14ac:dyDescent="0.3">
      <c r="C41" t="s">
        <v>41</v>
      </c>
      <c r="D41" s="2">
        <f ca="1">IF(ISBLANK(Tables!Q40),"",Tables!Q40)</f>
        <v>-1.4921353307546972E-2</v>
      </c>
      <c r="E41" s="2">
        <f ca="1">IF(ISBLANK(Tables!R40),"",Tables!R40)</f>
        <v>0.35494956765082947</v>
      </c>
      <c r="F41" s="2">
        <f ca="1">IF(ISBLANK(Tables!S40),"",Tables!S40)</f>
        <v>-0.17264082789288471</v>
      </c>
      <c r="G41" s="2">
        <f ca="1">IF(ISBLANK(Tables!T40),"",Tables!T40)</f>
        <v>0.91728605034789501</v>
      </c>
      <c r="H41" s="2">
        <f ca="1">IF(ISBLANK(Tables!U40),"",Tables!U40)</f>
        <v>1.1374645516057396E-2</v>
      </c>
      <c r="I41" s="6">
        <f ca="1">IF(ISBLANK(Tables!V40),"",Tables!V40)</f>
        <v>-1998.6701561262801</v>
      </c>
      <c r="J41" s="6">
        <f ca="1">IF(ISBLANK(Tables!W40),"",-Tables!W40)</f>
        <v>-1975.0295588716006</v>
      </c>
      <c r="K41" s="2">
        <f ca="1">IF(ISBLANK(Tables!X40),"",Tables!X40)</f>
        <v>26.234506954967859</v>
      </c>
      <c r="L41" s="6">
        <f ca="1">IF(ISBLANK(Tables!Y40),"",Tables!Y40)</f>
        <v>-610.84812160736931</v>
      </c>
      <c r="M41" s="6">
        <f ca="1">IF(ISBLANK(Tables!Z40),"",-Tables!Z40)</f>
        <v>-589.16761076057492</v>
      </c>
      <c r="N41" s="2">
        <f ca="1">IF(ISBLANK(Tables!AA40),"",Tables!AA40)</f>
        <v>4.1428476980305096</v>
      </c>
    </row>
    <row r="42" spans="3:14" x14ac:dyDescent="0.3">
      <c r="C42" t="s">
        <v>42</v>
      </c>
      <c r="D42" s="2">
        <f ca="1">IF(ISBLANK(Tables!Q41),"",Tables!Q41)</f>
        <v>-1.5684787617185367E-2</v>
      </c>
      <c r="E42" s="2">
        <f ca="1">IF(ISBLANK(Tables!R41),"",Tables!R41)</f>
        <v>0.39492109158777294</v>
      </c>
      <c r="F42" s="2">
        <f ca="1">IF(ISBLANK(Tables!S41),"",Tables!S41)</f>
        <v>-0.18524523010540853</v>
      </c>
      <c r="G42" s="2">
        <f ca="1">IF(ISBLANK(Tables!T41),"",Tables!T41)</f>
        <v>0.85863954219321192</v>
      </c>
      <c r="H42" s="2">
        <f ca="1">IF(ISBLANK(Tables!U41),"",Tables!U41)</f>
        <v>6.1296875351516143E-2</v>
      </c>
      <c r="I42" s="6">
        <f ca="1">IF(ISBLANK(Tables!V41),"",Tables!V41)</f>
        <v>-1999.5524917352161</v>
      </c>
      <c r="J42" s="6">
        <f ca="1">IF(ISBLANK(Tables!W41),"",-Tables!W41)</f>
        <v>-1976.0028511106868</v>
      </c>
      <c r="K42" s="2">
        <f ca="1">IF(ISBLANK(Tables!X41),"",Tables!X41)</f>
        <v>26.57178830596726</v>
      </c>
      <c r="L42" s="6">
        <f ca="1">IF(ISBLANK(Tables!Y41),"",Tables!Y41)</f>
        <v>-611.09829000885384</v>
      </c>
      <c r="M42" s="6">
        <f ca="1">IF(ISBLANK(Tables!Z41),"",-Tables!Z41)</f>
        <v>-590.33011311577047</v>
      </c>
      <c r="N42" s="2">
        <f ca="1">IF(ISBLANK(Tables!AA41),"",Tables!AA41)</f>
        <v>4.2908082771364926</v>
      </c>
    </row>
    <row r="43" spans="3:14" x14ac:dyDescent="0.3">
      <c r="C43" t="s">
        <v>43</v>
      </c>
      <c r="D43" s="2">
        <f ca="1">IF(ISBLANK(Tables!Q42),"",Tables!Q42)</f>
        <v>-1.5631658250281816E-2</v>
      </c>
      <c r="E43" s="2">
        <f ca="1">IF(ISBLANK(Tables!R42),"",Tables!R42)</f>
        <v>0.39494077413729101</v>
      </c>
      <c r="F43" s="2">
        <f ca="1">IF(ISBLANK(Tables!S42),"",Tables!S42)</f>
        <v>-0.18570287297052465</v>
      </c>
      <c r="G43" s="2">
        <f ca="1">IF(ISBLANK(Tables!T42),"",Tables!T42)</f>
        <v>0.85522312838487269</v>
      </c>
      <c r="H43" s="2">
        <f ca="1">IF(ISBLANK(Tables!U42),"",Tables!U42)</f>
        <v>6.4654723487191354E-2</v>
      </c>
      <c r="I43" s="6">
        <f ca="1">IF(ISBLANK(Tables!V42),"",Tables!V42)</f>
        <v>-1999.553747908348</v>
      </c>
      <c r="J43" s="6">
        <f ca="1">IF(ISBLANK(Tables!W42),"",-Tables!W42)</f>
        <v>-1976.011274999654</v>
      </c>
      <c r="K43" s="2">
        <f ca="1">IF(ISBLANK(Tables!X42),"",Tables!X42)</f>
        <v>26.589435712886459</v>
      </c>
      <c r="L43" s="6">
        <f ca="1">IF(ISBLANK(Tables!Y42),"",Tables!Y42)</f>
        <v>-611.08276559621606</v>
      </c>
      <c r="M43" s="6">
        <f ca="1">IF(ISBLANK(Tables!Z42),"",-Tables!Z42)</f>
        <v>-590.29885172617037</v>
      </c>
      <c r="N43" s="2">
        <f ca="1">IF(ISBLANK(Tables!AA42),"",Tables!AA42)</f>
        <v>4.2928515623206884</v>
      </c>
    </row>
    <row r="44" spans="3:14" x14ac:dyDescent="0.3">
      <c r="C44" t="s">
        <v>44</v>
      </c>
      <c r="D44" s="2">
        <f ca="1">IF(ISBLANK(Tables!Q43),"",Tables!Q43)</f>
        <v>-1.4666867014261323E-2</v>
      </c>
      <c r="E44" s="2">
        <f ca="1">IF(ISBLANK(Tables!R43),"",Tables!R43)</f>
        <v>0.3352674648094725</v>
      </c>
      <c r="F44" s="2">
        <f ca="1">IF(ISBLANK(Tables!S43),"",Tables!S43)</f>
        <v>-0.16634170525765812</v>
      </c>
      <c r="G44" s="2">
        <f ca="1">IF(ISBLANK(Tables!T43),"",Tables!T43)</f>
        <v>0.95459202128651155</v>
      </c>
      <c r="H44" s="2">
        <f ca="1">IF(ISBLANK(Tables!U43),"",Tables!U43)</f>
        <v>-2.156645444184345E-2</v>
      </c>
      <c r="I44" s="2" t="str">
        <f>IF(ISBLANK(Tables!V43),"",Tables!V43)</f>
        <v/>
      </c>
      <c r="J44" s="6">
        <f ca="1">IF(ISBLANK(Tables!W43),"",-Tables!W43)</f>
        <v>-1974.895831672309</v>
      </c>
      <c r="K44" s="2">
        <f ca="1">IF(ISBLANK(Tables!X43),"",Tables!X43)</f>
        <v>26.112691328115588</v>
      </c>
      <c r="L44" s="6" t="str">
        <f>IF(ISBLANK(Tables!Y43),"",Tables!Y43)</f>
        <v/>
      </c>
      <c r="M44" s="6">
        <f ca="1">IF(ISBLANK(Tables!Z43),"",-Tables!Z43)</f>
        <v>-588.62840877209362</v>
      </c>
      <c r="N44" s="2">
        <f ca="1">IF(ISBLANK(Tables!AA43),"",Tables!AA43)</f>
        <v>4.0776971528862456</v>
      </c>
    </row>
    <row r="45" spans="3:14" x14ac:dyDescent="0.3">
      <c r="C45" s="4" t="s">
        <v>55</v>
      </c>
      <c r="D45" s="5">
        <f ca="1">IF(ISBLANK(Tables!Q44),"",Tables!Q44)</f>
        <v>-1.4903013519390612E-2</v>
      </c>
      <c r="E45" s="5">
        <f ca="1">IF(ISBLANK(Tables!R44),"",Tables!R44)</f>
        <v>0.35078671625522811</v>
      </c>
      <c r="F45" s="5">
        <f ca="1">IF(ISBLANK(Tables!S44),"",Tables!S44)</f>
        <v>-0.17080754199156187</v>
      </c>
      <c r="G45" s="5">
        <f ca="1">IF(ISBLANK(Tables!T44),"",Tables!T44)</f>
        <v>0.92520702211247918</v>
      </c>
      <c r="H45" s="5">
        <f ca="1">IF(ISBLANK(Tables!U44),"",Tables!U44)</f>
        <v>4.2003670144012397E-3</v>
      </c>
      <c r="I45" s="7" t="str">
        <f>IF(ISBLANK(Tables!V44),"",Tables!V44)</f>
        <v/>
      </c>
      <c r="J45" s="7">
        <f ca="1">IF(ISBLANK(Tables!W44),"",-Tables!W44)</f>
        <v>-1974.985923388469</v>
      </c>
      <c r="K45" s="5">
        <f ca="1">IF(ISBLANK(Tables!X44),"",Tables!X44)</f>
        <v>26.213897538805057</v>
      </c>
      <c r="L45" s="7" t="str">
        <f>IF(ISBLANK(Tables!Y44),"",Tables!Y44)</f>
        <v/>
      </c>
      <c r="M45" s="7">
        <f ca="1">IF(ISBLANK(Tables!Z44),"",-Tables!Z44)</f>
        <v>-589.07219959622842</v>
      </c>
      <c r="N45" s="5">
        <f ca="1">IF(ISBLANK(Tables!AA44),"",Tables!AA44)</f>
        <v>4.1275055699993306</v>
      </c>
    </row>
    <row r="46" spans="3:14" x14ac:dyDescent="0.3">
      <c r="D46" s="2" t="str">
        <f>IF(ISBLANK(Tables!Q45),"",Tables!Q45)</f>
        <v/>
      </c>
      <c r="E46" s="2" t="str">
        <f>IF(ISBLANK(Tables!R45),"",Tables!R45)</f>
        <v/>
      </c>
      <c r="F46" s="2" t="str">
        <f>IF(ISBLANK(Tables!S45),"",Tables!S45)</f>
        <v/>
      </c>
      <c r="G46" s="2" t="str">
        <f>IF(ISBLANK(Tables!T45),"",Tables!T45)</f>
        <v/>
      </c>
      <c r="H46" s="8" t="str">
        <f>IF(ISBLANK(Tables!U45),"",Tables!U45)</f>
        <v>FIGARCH(0,1,1)</v>
      </c>
      <c r="I46" s="8" t="str">
        <f>IF(ISBLANK(Tables!V45),"",Tables!V45)</f>
        <v/>
      </c>
      <c r="J46" s="2" t="str">
        <f>IF(ISBLANK(Tables!W45),"",-Tables!W45)</f>
        <v/>
      </c>
      <c r="K46" s="2" t="str">
        <f>IF(ISBLANK(Tables!X45),"",Tables!X45)</f>
        <v/>
      </c>
      <c r="L46" s="2" t="str">
        <f>IF(ISBLANK(Tables!Y45),"",Tables!Y45)</f>
        <v/>
      </c>
      <c r="M46" s="2" t="str">
        <f>IF(ISBLANK(Tables!Z45),"",-Tables!Z45)</f>
        <v/>
      </c>
      <c r="N46" s="2" t="str">
        <f>IF(ISBLANK(Tables!AA45),"",Tables!AA45)</f>
        <v/>
      </c>
    </row>
    <row r="47" spans="3:14" x14ac:dyDescent="0.3">
      <c r="D47" s="2" t="str">
        <f>IF(ISBLANK(Tables!Q46),"",Tables!Q46)</f>
        <v>$\bar{\omega}$</v>
      </c>
      <c r="E47" s="2" t="str">
        <f>IF(ISBLANK(Tables!R46),"",Tables!R46)</f>
        <v>$\phi$</v>
      </c>
      <c r="F47" s="2" t="str">
        <f>IF(ISBLANK(Tables!S46),"",Tables!S46)</f>
        <v>$d$</v>
      </c>
      <c r="G47" s="2" t="s">
        <v>20</v>
      </c>
      <c r="H47" s="2" t="str">
        <f>IF(ISBLANK(Tables!U46),"",Tables!U46)</f>
        <v/>
      </c>
      <c r="I47" s="2" t="str">
        <f>IF(ISBLANK(Tables!V46),"",Tables!V46)</f>
        <v/>
      </c>
      <c r="J47" s="2" t="str">
        <f>IF(ISBLANK(Tables!W46),"",-Tables!W46)</f>
        <v/>
      </c>
      <c r="K47" s="2" t="str">
        <f>IF(ISBLANK(Tables!X46),"",Tables!X46)</f>
        <v/>
      </c>
      <c r="L47" s="2" t="str">
        <f>IF(ISBLANK(Tables!Y46),"",Tables!Y46)</f>
        <v/>
      </c>
      <c r="M47" s="2" t="str">
        <f>IF(ISBLANK(Tables!Z46),"",-Tables!Z46)</f>
        <v/>
      </c>
      <c r="N47" s="2" t="str">
        <f>IF(ISBLANK(Tables!AA46),"",Tables!AA46)</f>
        <v/>
      </c>
    </row>
    <row r="48" spans="3:14" x14ac:dyDescent="0.3">
      <c r="C48" t="s">
        <v>41</v>
      </c>
      <c r="D48" s="2">
        <f ca="1">IF(ISBLANK(Tables!Q47),"",Tables!Q47)</f>
        <v>9.9644773640572712E-2</v>
      </c>
      <c r="E48" s="2" t="str">
        <f ca="1">IF(ISBLANK(Tables!R47),"",Tables!R47)</f>
        <v/>
      </c>
      <c r="F48" s="2">
        <f ca="1">IF(ISBLANK(Tables!S47),"",Tables!S47)</f>
        <v>0.64731367747826085</v>
      </c>
      <c r="G48" s="2">
        <f ca="1">IF(ISBLANK(Tables!T47),"",Tables!T47)</f>
        <v>0.41755233248132967</v>
      </c>
      <c r="H48" s="2" t="str">
        <f ca="1">IF(ISBLANK(Tables!U47),"",Tables!U47)</f>
        <v/>
      </c>
      <c r="I48" s="6">
        <f ca="1">IF(ISBLANK(Tables!V47),"",Tables!V47)</f>
        <v>-2007.4974690339952</v>
      </c>
      <c r="J48" s="6">
        <f ca="1">IF(ISBLANK(Tables!W47),"",-Tables!W47)</f>
        <v>-2000.0584353265906</v>
      </c>
      <c r="K48" s="2">
        <f ca="1">IF(ISBLANK(Tables!X47),"",Tables!X47)</f>
        <v>25.670945713513486</v>
      </c>
      <c r="L48" s="6">
        <f ca="1">IF(ISBLANK(Tables!Y47),"",Tables!Y47)</f>
        <v>-604.27377123895917</v>
      </c>
      <c r="M48" s="6">
        <f ca="1">IF(ISBLANK(Tables!Z47),"",-Tables!Z47)</f>
        <v>-598.35592853059302</v>
      </c>
      <c r="N48" s="2">
        <f ca="1">IF(ISBLANK(Tables!AA47),"",Tables!AA47)</f>
        <v>3.978237962201185</v>
      </c>
    </row>
    <row r="49" spans="3:14" x14ac:dyDescent="0.3">
      <c r="C49" t="s">
        <v>42</v>
      </c>
      <c r="D49" s="2">
        <f ca="1">IF(ISBLANK(Tables!Q48),"",Tables!Q48)</f>
        <v>9.9723689933116463E-2</v>
      </c>
      <c r="E49" s="2" t="str">
        <f ca="1">IF(ISBLANK(Tables!R48),"",Tables!R48)</f>
        <v/>
      </c>
      <c r="F49" s="2">
        <f ca="1">IF(ISBLANK(Tables!S48),"",Tables!S48)</f>
        <v>0.64792606938745945</v>
      </c>
      <c r="G49" s="2">
        <f ca="1">IF(ISBLANK(Tables!T48),"",Tables!T48)</f>
        <v>0.41809531433031877</v>
      </c>
      <c r="H49" s="2" t="str">
        <f ca="1">IF(ISBLANK(Tables!U48),"",Tables!U48)</f>
        <v/>
      </c>
      <c r="I49" s="6">
        <f ca="1">IF(ISBLANK(Tables!V48),"",Tables!V48)</f>
        <v>-2007.4958742605097</v>
      </c>
      <c r="J49" s="6">
        <f ca="1">IF(ISBLANK(Tables!W48),"",-Tables!W48)</f>
        <v>-2000.0582924103296</v>
      </c>
      <c r="K49" s="2">
        <f ca="1">IF(ISBLANK(Tables!X48),"",Tables!X48)</f>
        <v>25.671898009518337</v>
      </c>
      <c r="L49" s="6">
        <f ca="1">IF(ISBLANK(Tables!Y48),"",Tables!Y48)</f>
        <v>-604.2640865709858</v>
      </c>
      <c r="M49" s="6">
        <f ca="1">IF(ISBLANK(Tables!Z48),"",-Tables!Z48)</f>
        <v>-598.36108770522947</v>
      </c>
      <c r="N49" s="2">
        <f ca="1">IF(ISBLANK(Tables!AA48),"",Tables!AA48)</f>
        <v>3.9784930616655325</v>
      </c>
    </row>
    <row r="50" spans="3:14" x14ac:dyDescent="0.3">
      <c r="C50" t="s">
        <v>43</v>
      </c>
      <c r="D50" s="2">
        <f ca="1">IF(ISBLANK(Tables!Q49),"",Tables!Q49)</f>
        <v>9.9694644053604092E-2</v>
      </c>
      <c r="E50" s="2" t="str">
        <f ca="1">IF(ISBLANK(Tables!R49),"",Tables!R49)</f>
        <v/>
      </c>
      <c r="F50" s="2">
        <f ca="1">IF(ISBLANK(Tables!S49),"",Tables!S49)</f>
        <v>0.64794714974140222</v>
      </c>
      <c r="G50" s="2">
        <f ca="1">IF(ISBLANK(Tables!T49),"",Tables!T49)</f>
        <v>0.41828485526044545</v>
      </c>
      <c r="H50" s="2" t="str">
        <f ca="1">IF(ISBLANK(Tables!U49),"",Tables!U49)</f>
        <v/>
      </c>
      <c r="I50" s="6">
        <f ca="1">IF(ISBLANK(Tables!V49),"",Tables!V49)</f>
        <v>-2007.4978372776811</v>
      </c>
      <c r="J50" s="6">
        <f ca="1">IF(ISBLANK(Tables!W49),"",-Tables!W49)</f>
        <v>-2000.0573748052016</v>
      </c>
      <c r="K50" s="2">
        <f ca="1">IF(ISBLANK(Tables!X49),"",Tables!X49)</f>
        <v>25.672906081134371</v>
      </c>
      <c r="L50" s="6">
        <f ca="1">IF(ISBLANK(Tables!Y49),"",Tables!Y49)</f>
        <v>-604.27473388739304</v>
      </c>
      <c r="M50" s="6">
        <f ca="1">IF(ISBLANK(Tables!Z49),"",-Tables!Z49)</f>
        <v>-598.35826509052856</v>
      </c>
      <c r="N50" s="2">
        <f ca="1">IF(ISBLANK(Tables!AA49),"",Tables!AA49)</f>
        <v>3.9781677994928479</v>
      </c>
    </row>
    <row r="51" spans="3:14" x14ac:dyDescent="0.3">
      <c r="C51" t="s">
        <v>44</v>
      </c>
      <c r="D51" s="2">
        <f ca="1">IF(ISBLANK(Tables!Q50),"",Tables!Q50)</f>
        <v>0.10236466977385812</v>
      </c>
      <c r="E51" s="2" t="str">
        <f ca="1">IF(ISBLANK(Tables!R50),"",Tables!R50)</f>
        <v/>
      </c>
      <c r="F51" s="2">
        <f ca="1">IF(ISBLANK(Tables!S50),"",Tables!S50)</f>
        <v>0.65687472938121905</v>
      </c>
      <c r="G51" s="2">
        <f ca="1">IF(ISBLANK(Tables!T50),"",Tables!T50)</f>
        <v>0.43206345107648619</v>
      </c>
      <c r="H51" s="2" t="str">
        <f ca="1">IF(ISBLANK(Tables!U50),"",Tables!U50)</f>
        <v/>
      </c>
      <c r="I51" s="2" t="str">
        <f>IF(ISBLANK(Tables!V50),"",Tables!V50)</f>
        <v/>
      </c>
      <c r="J51" s="6">
        <f ca="1">IF(ISBLANK(Tables!W50),"",-Tables!W50)</f>
        <v>-2000.0211165575652</v>
      </c>
      <c r="K51" s="2">
        <f ca="1">IF(ISBLANK(Tables!X50),"",Tables!X50)</f>
        <v>25.721787265577976</v>
      </c>
      <c r="L51" s="6" t="str">
        <f>IF(ISBLANK(Tables!Y50),"",Tables!Y50)</f>
        <v/>
      </c>
      <c r="M51" s="6">
        <f ca="1">IF(ISBLANK(Tables!Z50),"",-Tables!Z50)</f>
        <v>-598.13180035668734</v>
      </c>
      <c r="N51" s="2">
        <f ca="1">IF(ISBLANK(Tables!AA50),"",Tables!AA50)</f>
        <v>3.9706744740207527</v>
      </c>
    </row>
    <row r="52" spans="3:14" x14ac:dyDescent="0.3">
      <c r="C52" s="4" t="s">
        <v>55</v>
      </c>
      <c r="D52" s="5">
        <f ca="1">IF(ISBLANK(Tables!Q51),"",Tables!Q51)</f>
        <v>9.9409275749809956E-2</v>
      </c>
      <c r="E52" s="5" t="str">
        <f ca="1">IF(ISBLANK(Tables!R51),"",Tables!R51)</f>
        <v/>
      </c>
      <c r="F52" s="5">
        <f ca="1">IF(ISBLANK(Tables!S51),"",Tables!S51)</f>
        <v>0.6561925497638087</v>
      </c>
      <c r="G52" s="5">
        <f ca="1">IF(ISBLANK(Tables!T51),"",Tables!T51)</f>
        <v>0.42195315933238842</v>
      </c>
      <c r="H52" s="5" t="str">
        <f ca="1">IF(ISBLANK(Tables!U51),"",Tables!U51)</f>
        <v/>
      </c>
      <c r="I52" s="7" t="str">
        <f>IF(ISBLANK(Tables!V51),"",Tables!V51)</f>
        <v/>
      </c>
      <c r="J52" s="7">
        <f ca="1">IF(ISBLANK(Tables!W51),"",-Tables!W51)</f>
        <v>-2000.1293889698009</v>
      </c>
      <c r="K52" s="5">
        <f ca="1">IF(ISBLANK(Tables!X51),"",Tables!X51)</f>
        <v>25.665563172512545</v>
      </c>
      <c r="L52" s="7" t="str">
        <f>IF(ISBLANK(Tables!Y51),"",Tables!Y51)</f>
        <v/>
      </c>
      <c r="M52" s="7">
        <f ca="1">IF(ISBLANK(Tables!Z51),"",-Tables!Z51)</f>
        <v>-598.65449238507665</v>
      </c>
      <c r="N52" s="5">
        <f ca="1">IF(ISBLANK(Tables!AA51),"",Tables!AA51)</f>
        <v>3.9886273750817227</v>
      </c>
    </row>
    <row r="53" spans="3:14" x14ac:dyDescent="0.3">
      <c r="D53" s="2" t="str">
        <f>IF(ISBLANK(Tables!Q52),"",Tables!Q52)</f>
        <v/>
      </c>
      <c r="E53" s="2" t="str">
        <f>IF(ISBLANK(Tables!R52),"",Tables!R52)</f>
        <v/>
      </c>
      <c r="F53" s="2" t="str">
        <f>IF(ISBLANK(Tables!S52),"",Tables!S52)</f>
        <v/>
      </c>
      <c r="G53" s="2" t="str">
        <f>IF(ISBLANK(Tables!T52),"",Tables!T52)</f>
        <v/>
      </c>
      <c r="H53" s="8" t="str">
        <f>IF(ISBLANK(Tables!U52),"",Tables!U52)</f>
        <v>FIGARCH(1,1,1)</v>
      </c>
      <c r="I53" s="8"/>
      <c r="J53" s="2" t="str">
        <f>IF(ISBLANK(Tables!W52),"",-Tables!W52)</f>
        <v/>
      </c>
      <c r="K53" s="2" t="str">
        <f>IF(ISBLANK(Tables!X52),"",Tables!X52)</f>
        <v/>
      </c>
      <c r="L53" s="2" t="str">
        <f>IF(ISBLANK(Tables!Y52),"",Tables!Y52)</f>
        <v/>
      </c>
      <c r="M53" s="2" t="str">
        <f>IF(ISBLANK(Tables!Z52),"",-Tables!Z52)</f>
        <v/>
      </c>
      <c r="N53" s="2" t="str">
        <f>IF(ISBLANK(Tables!AA52),"",Tables!AA52)</f>
        <v/>
      </c>
    </row>
    <row r="54" spans="3:14" x14ac:dyDescent="0.3">
      <c r="C54" t="s">
        <v>41</v>
      </c>
      <c r="D54" s="2">
        <f ca="1">IF(ISBLANK(Tables!Q53),"",Tables!Q53)</f>
        <v>9.9815245557839966E-2</v>
      </c>
      <c r="E54" s="2">
        <f ca="1">IF(ISBLANK(Tables!R53),"",Tables!R53)</f>
        <v>5.9249964593550926E-2</v>
      </c>
      <c r="F54" s="2">
        <f ca="1">IF(ISBLANK(Tables!S53),"",Tables!S53)</f>
        <v>0.66345477211409987</v>
      </c>
      <c r="G54" s="2">
        <f ca="1">IF(ISBLANK(Tables!T53),"",Tables!T53)</f>
        <v>0.4813247337082866</v>
      </c>
      <c r="H54" s="2" t="str">
        <f ca="1">IF(ISBLANK(Tables!U53),"",Tables!U53)</f>
        <v/>
      </c>
      <c r="I54" s="6">
        <f ca="1">IF(ISBLANK(Tables!V53),"",Tables!V53)</f>
        <v>-2007.6177223576819</v>
      </c>
      <c r="J54" s="6">
        <f ca="1">IF(ISBLANK(Tables!W53),"",-Tables!W53)</f>
        <v>-1999.6905233197692</v>
      </c>
      <c r="K54" s="2">
        <f ca="1">IF(ISBLANK(Tables!X53),"",Tables!X53)</f>
        <v>25.773250102338</v>
      </c>
      <c r="L54" s="6">
        <f ca="1">IF(ISBLANK(Tables!Y53),"",Tables!Y53)</f>
        <v>-604.74314511839123</v>
      </c>
      <c r="M54" s="6">
        <f ca="1">IF(ISBLANK(Tables!Z53),"",-Tables!Z53)</f>
        <v>-598.4448118937421</v>
      </c>
      <c r="N54" s="2">
        <f ca="1">IF(ISBLANK(Tables!AA53),"",Tables!AA53)</f>
        <v>3.9880201140378091</v>
      </c>
    </row>
    <row r="55" spans="3:14" x14ac:dyDescent="0.3">
      <c r="C55" t="s">
        <v>42</v>
      </c>
      <c r="D55" s="2">
        <f ca="1">IF(ISBLANK(Tables!Q54),"",Tables!Q54)</f>
        <v>9.9721690521200723E-2</v>
      </c>
      <c r="E55" s="2">
        <f ca="1">IF(ISBLANK(Tables!R54),"",Tables!R54)</f>
        <v>5.9242763235978907E-2</v>
      </c>
      <c r="F55" s="2">
        <f ca="1">IF(ISBLANK(Tables!S54),"",Tables!S54)</f>
        <v>0.66284108319738888</v>
      </c>
      <c r="G55" s="2">
        <f ca="1">IF(ISBLANK(Tables!T54),"",Tables!T54)</f>
        <v>0.4808291846808202</v>
      </c>
      <c r="H55" s="2" t="str">
        <f ca="1">IF(ISBLANK(Tables!U54),"",Tables!U54)</f>
        <v/>
      </c>
      <c r="I55" s="6">
        <f ca="1">IF(ISBLANK(Tables!V54),"",Tables!V54)</f>
        <v>-2007.6165581344885</v>
      </c>
      <c r="J55" s="6">
        <f ca="1">IF(ISBLANK(Tables!W54),"",-Tables!W54)</f>
        <v>-1999.6899776534926</v>
      </c>
      <c r="K55" s="2">
        <f ca="1">IF(ISBLANK(Tables!X54),"",Tables!X54)</f>
        <v>25.772614075630159</v>
      </c>
      <c r="L55" s="6">
        <f ca="1">IF(ISBLANK(Tables!Y54),"",Tables!Y54)</f>
        <v>-604.72316452127006</v>
      </c>
      <c r="M55" s="6">
        <f ca="1">IF(ISBLANK(Tables!Z54),"",-Tables!Z54)</f>
        <v>-598.44009327187371</v>
      </c>
      <c r="N55" s="2">
        <f ca="1">IF(ISBLANK(Tables!AA54),"",Tables!AA54)</f>
        <v>3.9876777244740662</v>
      </c>
    </row>
    <row r="56" spans="3:14" x14ac:dyDescent="0.3">
      <c r="C56" t="s">
        <v>43</v>
      </c>
      <c r="D56" s="2">
        <f ca="1">IF(ISBLANK(Tables!Q55),"",Tables!Q55)</f>
        <v>9.9732375898535536E-2</v>
      </c>
      <c r="E56" s="2">
        <f ca="1">IF(ISBLANK(Tables!R55),"",Tables!R55)</f>
        <v>5.9095410706178311E-2</v>
      </c>
      <c r="F56" s="2">
        <f ca="1">IF(ISBLANK(Tables!S55),"",Tables!S55)</f>
        <v>0.66266379419559773</v>
      </c>
      <c r="G56" s="2">
        <f ca="1">IF(ISBLANK(Tables!T55),"",Tables!T55)</f>
        <v>0.48030848293027817</v>
      </c>
      <c r="H56" s="2" t="str">
        <f ca="1">IF(ISBLANK(Tables!U55),"",Tables!U55)</f>
        <v/>
      </c>
      <c r="I56" s="6">
        <f ca="1">IF(ISBLANK(Tables!V55),"",Tables!V55)</f>
        <v>-2007.6153354972516</v>
      </c>
      <c r="J56" s="6">
        <f ca="1">IF(ISBLANK(Tables!W55),"",-Tables!W55)</f>
        <v>-1999.6910927824119</v>
      </c>
      <c r="K56" s="2">
        <f ca="1">IF(ISBLANK(Tables!X55),"",Tables!X55)</f>
        <v>25.770813245306869</v>
      </c>
      <c r="L56" s="6">
        <f ca="1">IF(ISBLANK(Tables!Y55),"",Tables!Y55)</f>
        <v>-604.72922341745709</v>
      </c>
      <c r="M56" s="6">
        <f ca="1">IF(ISBLANK(Tables!Z55),"",-Tables!Z55)</f>
        <v>-598.44459539219804</v>
      </c>
      <c r="N56" s="2">
        <f ca="1">IF(ISBLANK(Tables!AA55),"",Tables!AA55)</f>
        <v>3.9880905769032657</v>
      </c>
    </row>
    <row r="57" spans="3:14" x14ac:dyDescent="0.3">
      <c r="C57" t="s">
        <v>44</v>
      </c>
      <c r="D57" s="2">
        <f ca="1">IF(ISBLANK(Tables!Q56),"",Tables!Q56)</f>
        <v>0.10027668312339634</v>
      </c>
      <c r="E57" s="2">
        <f ca="1">IF(ISBLANK(Tables!R56),"",Tables!R56)</f>
        <v>6.2157010094543934E-2</v>
      </c>
      <c r="F57" s="2">
        <f ca="1">IF(ISBLANK(Tables!S56),"",Tables!S56)</f>
        <v>0.65571574735542071</v>
      </c>
      <c r="G57" s="2">
        <f ca="1">IF(ISBLANK(Tables!T56),"",Tables!T56)</f>
        <v>0.4799676093899034</v>
      </c>
      <c r="H57" s="2" t="str">
        <f ca="1">IF(ISBLANK(Tables!U56),"",Tables!U56)</f>
        <v/>
      </c>
      <c r="I57" s="2" t="str">
        <f>IF(ISBLANK(Tables!V56),"",Tables!V56)</f>
        <v/>
      </c>
      <c r="J57" s="6">
        <f ca="1">IF(ISBLANK(Tables!W56),"",-Tables!W56)</f>
        <v>-1999.6670480831517</v>
      </c>
      <c r="K57" s="2">
        <f ca="1">IF(ISBLANK(Tables!X56),"",Tables!X56)</f>
        <v>25.783519978865105</v>
      </c>
      <c r="L57" s="6" t="str">
        <f>IF(ISBLANK(Tables!Y56),"",Tables!Y56)</f>
        <v/>
      </c>
      <c r="M57" s="6">
        <f ca="1">IF(ISBLANK(Tables!Z56),"",-Tables!Z56)</f>
        <v>-598.18129470085603</v>
      </c>
      <c r="N57" s="2">
        <f ca="1">IF(ISBLANK(Tables!AA56),"",Tables!AA56)</f>
        <v>3.979309547469168</v>
      </c>
    </row>
    <row r="58" spans="3:14" x14ac:dyDescent="0.3">
      <c r="C58" s="4" t="s">
        <v>55</v>
      </c>
      <c r="D58" s="5">
        <f ca="1">IF(ISBLANK(Tables!Q57),"",Tables!Q57)</f>
        <v>9.9429729287318483E-2</v>
      </c>
      <c r="E58" s="5">
        <f ca="1">IF(ISBLANK(Tables!R57),"",Tables!R57)</f>
        <v>5.9506770281921556E-2</v>
      </c>
      <c r="F58" s="5">
        <f ca="1">IF(ISBLANK(Tables!S57),"",Tables!S57)</f>
        <v>0.66871290964025365</v>
      </c>
      <c r="G58" s="5">
        <f ca="1">IF(ISBLANK(Tables!T57),"",Tables!T57)</f>
        <v>0.48345695172101699</v>
      </c>
      <c r="H58" s="5" t="str">
        <f ca="1">IF(ISBLANK(Tables!U57),"",Tables!U57)</f>
        <v/>
      </c>
      <c r="I58" s="7" t="str">
        <f>IF(ISBLANK(Tables!V57),"",Tables!V57)</f>
        <v/>
      </c>
      <c r="J58" s="7">
        <f ca="1">IF(ISBLANK(Tables!W57),"",-Tables!W57)</f>
        <v>-1999.7374651781086</v>
      </c>
      <c r="K58" s="5">
        <f ca="1">IF(ISBLANK(Tables!X57),"",Tables!X57)</f>
        <v>25.766548941696428</v>
      </c>
      <c r="L58" s="7" t="str">
        <f>IF(ISBLANK(Tables!Y57),"",Tables!Y57)</f>
        <v/>
      </c>
      <c r="M58" s="7">
        <f ca="1">IF(ISBLANK(Tables!Z57),"",-Tables!Z57)</f>
        <v>-598.65216774008672</v>
      </c>
      <c r="N58" s="5">
        <f ca="1">IF(ISBLANK(Tables!AA57),"",Tables!AA57)</f>
        <v>3.9955518798231511</v>
      </c>
    </row>
    <row r="59" spans="3:14" x14ac:dyDescent="0.3">
      <c r="D59" s="2" t="str">
        <f>IF(ISBLANK(Tables!Q58),"",Tables!Q58)</f>
        <v>$\beta_0$</v>
      </c>
      <c r="E59" s="2" t="str">
        <f>IF(ISBLANK(Tables!R58),"",Tables!R58)</f>
        <v>$\beta_1$</v>
      </c>
      <c r="F59" s="2" t="str">
        <f>IF(ISBLANK(Tables!S58),"",Tables!S58)</f>
        <v>$\beta_2$</v>
      </c>
      <c r="G59" s="2" t="str">
        <f>IF(ISBLANK(Tables!T58),"",Tables!T58)</f>
        <v>$\beta_3$</v>
      </c>
      <c r="H59" s="8" t="str">
        <f>IF(ISBLANK(Tables!U58),"",Tables!U58)</f>
        <v>HAR</v>
      </c>
      <c r="I59" s="8"/>
      <c r="J59" s="2" t="str">
        <f>IF(ISBLANK(Tables!W58),"",-Tables!W58)</f>
        <v/>
      </c>
      <c r="K59" s="2" t="str">
        <f>IF(ISBLANK(Tables!X58),"",Tables!X58)</f>
        <v/>
      </c>
      <c r="L59" s="2" t="str">
        <f>IF(ISBLANK(Tables!Y58),"",Tables!Y58)</f>
        <v/>
      </c>
      <c r="M59" s="2" t="str">
        <f>IF(ISBLANK(Tables!Z58),"",Tables!Z58)</f>
        <v/>
      </c>
      <c r="N59" s="2" t="str">
        <f>IF(ISBLANK(Tables!AA58),"",Tables!AA58)</f>
        <v/>
      </c>
    </row>
    <row r="60" spans="3:14" x14ac:dyDescent="0.3">
      <c r="C60" t="s">
        <v>41</v>
      </c>
      <c r="D60" s="2">
        <f>IF(ISBLANK(Tables!Q59),"",Tables!Q59)</f>
        <v>1.0780867478854079</v>
      </c>
      <c r="E60" s="2">
        <f>IF(ISBLANK(Tables!R59),"",Tables!R59)</f>
        <v>0.48843409518088343</v>
      </c>
      <c r="F60" s="2">
        <f>IF(ISBLANK(Tables!S59),"",Tables!S59)</f>
        <v>0.42042210374680289</v>
      </c>
      <c r="G60" s="2">
        <f>IF(ISBLANK(Tables!T59),"",Tables!T59)</f>
        <v>-1.165913606025441E-2</v>
      </c>
      <c r="H60" s="2" t="str">
        <f>IF(ISBLANK(Tables!U59),"",Tables!U59)</f>
        <v/>
      </c>
      <c r="I60" s="6">
        <f>IF(ISBLANK(Tables!V59),"",Tables!V59)</f>
        <v>-5082.8272904593423</v>
      </c>
      <c r="J60" s="6">
        <f>IF(ISBLANK(Tables!W59),"",Tables!W59)</f>
        <v>-5060.649835286039</v>
      </c>
      <c r="K60" s="2">
        <f>IF(ISBLANK(Tables!X59),"",Tables!X59)</f>
        <v>24.17897126096279</v>
      </c>
      <c r="L60" s="6">
        <f>IF(ISBLANK(Tables!Y59),"",Tables!Y59)</f>
        <v>-1240.0069953950615</v>
      </c>
      <c r="M60" s="6">
        <f>IF(ISBLANK(Tables!Z59),"",Tables!Z59)</f>
        <v>-1220.2283074986653</v>
      </c>
      <c r="N60" s="2">
        <f>IF(ISBLANK(Tables!AA59),"",Tables!AA59)</f>
        <v>18.857437170022965</v>
      </c>
    </row>
    <row r="61" spans="3:14" x14ac:dyDescent="0.3">
      <c r="C61" t="s">
        <v>42</v>
      </c>
      <c r="D61" s="2">
        <f>IF(ISBLANK(Tables!Q60),"",Tables!Q60)</f>
        <v>1.0632098548012716</v>
      </c>
      <c r="E61" s="2">
        <f>IF(ISBLANK(Tables!R60),"",Tables!R60)</f>
        <v>0.48835914110275513</v>
      </c>
      <c r="F61" s="2">
        <f>IF(ISBLANK(Tables!S60),"",Tables!S60)</f>
        <v>0.42075710998415206</v>
      </c>
      <c r="G61" s="2">
        <f>IF(ISBLANK(Tables!T60),"",Tables!T60)</f>
        <v>-1.0926577020868296E-2</v>
      </c>
      <c r="H61" s="2" t="str">
        <f>IF(ISBLANK(Tables!U60),"",Tables!U60)</f>
        <v/>
      </c>
      <c r="I61" s="6">
        <f>IF(ISBLANK(Tables!V60),"",Tables!V60)</f>
        <v>-5083.0161863158064</v>
      </c>
      <c r="J61" s="6">
        <f>IF(ISBLANK(Tables!W60),"",Tables!W60)</f>
        <v>-5060.653921637303</v>
      </c>
      <c r="K61" s="2">
        <f>IF(ISBLANK(Tables!X60),"",Tables!X60)</f>
        <v>24.179048046836957</v>
      </c>
      <c r="L61" s="6">
        <f>IF(ISBLANK(Tables!Y60),"",Tables!Y60)</f>
        <v>-1240.3000696450777</v>
      </c>
      <c r="M61" s="6">
        <f>IF(ISBLANK(Tables!Z60),"",Tables!Z60)</f>
        <v>-1220.2600382231831</v>
      </c>
      <c r="N61" s="2">
        <f>IF(ISBLANK(Tables!AA60),"",Tables!AA60)</f>
        <v>18.859675215390581</v>
      </c>
    </row>
    <row r="62" spans="3:14" x14ac:dyDescent="0.3">
      <c r="C62" t="s">
        <v>43</v>
      </c>
      <c r="D62" s="2">
        <f>IF(ISBLANK(Tables!Q61),"",Tables!Q61)</f>
        <v>1.0782038988796352</v>
      </c>
      <c r="E62" s="2">
        <f>IF(ISBLANK(Tables!R61),"",Tables!R61)</f>
        <v>0.48843497996012625</v>
      </c>
      <c r="F62" s="2">
        <f>IF(ISBLANK(Tables!S61),"",Tables!S61)</f>
        <v>0.42043619424657924</v>
      </c>
      <c r="G62" s="2">
        <f>IF(ISBLANK(Tables!T61),"",Tables!T61)</f>
        <v>-1.1679107503476014E-2</v>
      </c>
      <c r="H62" s="2" t="str">
        <f>IF(ISBLANK(Tables!U61),"",Tables!U61)</f>
        <v/>
      </c>
      <c r="I62" s="6">
        <f>IF(ISBLANK(Tables!V61),"",Tables!V61)</f>
        <v>-5082.832895985408</v>
      </c>
      <c r="J62" s="6">
        <f>IF(ISBLANK(Tables!W61),"",Tables!W61)</f>
        <v>-5060.6502699836856</v>
      </c>
      <c r="K62" s="2">
        <f>IF(ISBLANK(Tables!X61),"",Tables!X61)</f>
        <v>24.178971214724633</v>
      </c>
      <c r="L62" s="6">
        <f>IF(ISBLANK(Tables!Y61),"",Tables!Y61)</f>
        <v>-1239.999261270827</v>
      </c>
      <c r="M62" s="6">
        <f>IF(ISBLANK(Tables!Z61),"",Tables!Z61)</f>
        <v>-1220.2323662256583</v>
      </c>
      <c r="N62" s="2">
        <f>IF(ISBLANK(Tables!AA61),"",Tables!AA61)</f>
        <v>18.857460859174925</v>
      </c>
    </row>
    <row r="63" spans="3:14" x14ac:dyDescent="0.3">
      <c r="C63" t="s">
        <v>45</v>
      </c>
      <c r="D63" s="2">
        <f>IF(ISBLANK(Tables!Q62),"",Tables!Q62)</f>
        <v>1.0845655212767196</v>
      </c>
      <c r="E63" s="2">
        <f>IF(ISBLANK(Tables!R62),"",Tables!R62)</f>
        <v>0.49061214112989715</v>
      </c>
      <c r="F63" s="2">
        <f>IF(ISBLANK(Tables!S62),"",Tables!S62)</f>
        <v>0.42147061380037221</v>
      </c>
      <c r="G63" s="2">
        <f>IF(ISBLANK(Tables!T62),"",Tables!T62)</f>
        <v>-1.5669710067754476E-2</v>
      </c>
      <c r="H63" s="2" t="str">
        <f>IF(ISBLANK(Tables!U62),"",Tables!U62)</f>
        <v/>
      </c>
      <c r="I63" s="6">
        <f>IF(ISBLANK(Tables!V62),"",Tables!V62)</f>
        <v>-5085.5399780654298</v>
      </c>
      <c r="J63" s="6">
        <f>IF(ISBLANK(Tables!W62),"",Tables!W62)</f>
        <v>-5060.6765385167255</v>
      </c>
      <c r="K63" s="2">
        <f>IF(ISBLANK(Tables!X62),"",Tables!X62)</f>
        <v>24.179403808327823</v>
      </c>
      <c r="L63" s="6">
        <f>IF(ISBLANK(Tables!Y62),"",Tables!Y62)</f>
        <v>-1242.8126328702997</v>
      </c>
      <c r="M63" s="6">
        <f>IF(ISBLANK(Tables!Z62),"",Tables!Z62)</f>
        <v>-1220.4019696484472</v>
      </c>
      <c r="N63" s="2">
        <f>IF(ISBLANK(Tables!AA62),"",Tables!AA62)</f>
        <v>18.866974751601372</v>
      </c>
    </row>
    <row r="64" spans="3:14" x14ac:dyDescent="0.3">
      <c r="C64" t="s">
        <v>46</v>
      </c>
      <c r="D64" s="2">
        <f>IF(ISBLANK(Tables!Q63),"",Tables!Q63)</f>
        <v>1.0673196290703506</v>
      </c>
      <c r="E64" s="2">
        <f>IF(ISBLANK(Tables!R63),"",Tables!R63)</f>
        <v>0.49324714717520446</v>
      </c>
      <c r="F64" s="2">
        <f>IF(ISBLANK(Tables!S63),"",Tables!S63)</f>
        <v>0.41989257196889324</v>
      </c>
      <c r="G64" s="2">
        <f>IF(ISBLANK(Tables!T63),"",Tables!T63)</f>
        <v>-1.5646058678692575E-2</v>
      </c>
      <c r="H64" s="2" t="str">
        <f>IF(ISBLANK(Tables!U63),"",Tables!U63)</f>
        <v/>
      </c>
      <c r="I64" s="6">
        <f>IF(ISBLANK(Tables!V63),"",Tables!V63)</f>
        <v>-5085.6109134521294</v>
      </c>
      <c r="J64" s="6">
        <f>IF(ISBLANK(Tables!W63),"",Tables!W63)</f>
        <v>-5060.6968786037787</v>
      </c>
      <c r="K64" s="2">
        <f>IF(ISBLANK(Tables!X63),"",Tables!X63)</f>
        <v>24.1799751920944</v>
      </c>
      <c r="L64" s="6">
        <f>IF(ISBLANK(Tables!Y63),"",Tables!Y63)</f>
        <v>-1242.9698263733821</v>
      </c>
      <c r="M64" s="6">
        <f>IF(ISBLANK(Tables!Z63),"",Tables!Z63)</f>
        <v>-1220.4217093465461</v>
      </c>
      <c r="N64" s="2">
        <f>IF(ISBLANK(Tables!AA63),"",Tables!AA63)</f>
        <v>18.868757083086599</v>
      </c>
    </row>
    <row r="65" spans="3:14" x14ac:dyDescent="0.3">
      <c r="C65" t="s">
        <v>47</v>
      </c>
      <c r="D65" s="2">
        <f>IF(ISBLANK(Tables!Q64),"",Tables!Q64)</f>
        <v>1.0844976684648739</v>
      </c>
      <c r="E65" s="2">
        <f>IF(ISBLANK(Tables!R64),"",Tables!R64)</f>
        <v>0.49032438648427001</v>
      </c>
      <c r="F65" s="2">
        <f>IF(ISBLANK(Tables!S64),"",Tables!S64)</f>
        <v>0.42149735273948352</v>
      </c>
      <c r="G65" s="2">
        <f>IF(ISBLANK(Tables!T64),"",Tables!T64)</f>
        <v>-1.537903390997708E-2</v>
      </c>
      <c r="H65" s="2" t="str">
        <f>IF(ISBLANK(Tables!U64),"",Tables!U64)</f>
        <v/>
      </c>
      <c r="I65" s="6">
        <f>IF(ISBLANK(Tables!V64),"",Tables!V64)</f>
        <v>-5085.5400753514423</v>
      </c>
      <c r="J65" s="6">
        <f>IF(ISBLANK(Tables!W64),"",Tables!W64)</f>
        <v>-5060.6745369986747</v>
      </c>
      <c r="K65" s="2">
        <f>IF(ISBLANK(Tables!X64),"",Tables!X64)</f>
        <v>24.179330390759429</v>
      </c>
      <c r="L65" s="6">
        <f>IF(ISBLANK(Tables!Y64),"",Tables!Y64)</f>
        <v>-1242.8067619510373</v>
      </c>
      <c r="M65" s="6">
        <f>IF(ISBLANK(Tables!Z64),"",Tables!Z64)</f>
        <v>-1220.4001325791428</v>
      </c>
      <c r="N65" s="2">
        <f>IF(ISBLANK(Tables!AA64),"",Tables!AA64)</f>
        <v>18.866333440300711</v>
      </c>
    </row>
    <row r="66" spans="3:14" x14ac:dyDescent="0.3">
      <c r="C66" t="s">
        <v>44</v>
      </c>
      <c r="D66" s="2">
        <f>IF(ISBLANK(Tables!Q65),"",Tables!Q65)</f>
        <v>1.0673553445964516</v>
      </c>
      <c r="E66" s="2">
        <f>IF(ISBLANK(Tables!R65),"",Tables!R65)</f>
        <v>0.48934156616451657</v>
      </c>
      <c r="F66" s="2">
        <f>IF(ISBLANK(Tables!S65),"",Tables!S65)</f>
        <v>0.41959924192906201</v>
      </c>
      <c r="G66" s="2">
        <f>IF(ISBLANK(Tables!T65),"",Tables!T65)</f>
        <v>-1.0719933854652957E-2</v>
      </c>
      <c r="H66" s="2" t="str">
        <f>IF(ISBLANK(Tables!U65),"",Tables!U65)</f>
        <v/>
      </c>
      <c r="I66" s="2" t="str">
        <f>IF(ISBLANK(Tables!V65),"",Tables!V65)</f>
        <v/>
      </c>
      <c r="J66" s="6">
        <f>IF(ISBLANK(Tables!W65),"",Tables!W65)</f>
        <v>-5060.6380757176676</v>
      </c>
      <c r="K66" s="2">
        <f>IF(ISBLANK(Tables!X65),"",Tables!X65)</f>
        <v>24.179034495471399</v>
      </c>
      <c r="L66" s="6" t="str">
        <f>IF(ISBLANK(Tables!Y65),"",Tables!Y65)</f>
        <v/>
      </c>
      <c r="M66" s="6">
        <f>IF(ISBLANK(Tables!Z65),"",Tables!Z65)</f>
        <v>-1220.0427315761592</v>
      </c>
      <c r="N66" s="2">
        <f>IF(ISBLANK(Tables!AA65),"",Tables!AA65)</f>
        <v>18.855402802616531</v>
      </c>
    </row>
    <row r="67" spans="3:14" x14ac:dyDescent="0.3">
      <c r="C67" s="4" t="s">
        <v>55</v>
      </c>
      <c r="D67" s="5">
        <f>IF(ISBLANK(Tables!Q66),"",Tables!Q66)</f>
        <v>1.0790562386730096</v>
      </c>
      <c r="E67" s="5">
        <f>IF(ISBLANK(Tables!R66),"",Tables!R66)</f>
        <v>0.48839893239359877</v>
      </c>
      <c r="F67" s="5">
        <f>IF(ISBLANK(Tables!S66),"",Tables!S66)</f>
        <v>0.42041468936127979</v>
      </c>
      <c r="G67" s="5">
        <f>IF(ISBLANK(Tables!T66),"",Tables!T66)</f>
        <v>-1.1657537986341804E-2</v>
      </c>
      <c r="H67" s="5" t="str">
        <f>IF(ISBLANK(Tables!U66),"",Tables!U66)</f>
        <v/>
      </c>
      <c r="I67" s="7" t="str">
        <f>IF(ISBLANK(Tables!V66),"",Tables!V66)</f>
        <v/>
      </c>
      <c r="J67" s="7">
        <f>IF(ISBLANK(Tables!W66),"",Tables!W66)</f>
        <v>-5060.6343726627783</v>
      </c>
      <c r="K67" s="5">
        <f>IF(ISBLANK(Tables!X66),"",Tables!X66)</f>
        <v>24.178970839006876</v>
      </c>
      <c r="L67" s="7" t="str">
        <f>IF(ISBLANK(Tables!Y66),"",Tables!Y66)</f>
        <v/>
      </c>
      <c r="M67" s="7">
        <f>IF(ISBLANK(Tables!Z66),"",Tables!Z66)</f>
        <v>-1220.026041577763</v>
      </c>
      <c r="N67" s="5">
        <f>IF(ISBLANK(Tables!AA66),"",Tables!AA66)</f>
        <v>18.857125813560661</v>
      </c>
    </row>
  </sheetData>
  <mergeCells count="12">
    <mergeCell ref="H59:I59"/>
    <mergeCell ref="H46:I46"/>
    <mergeCell ref="H40:I40"/>
    <mergeCell ref="H34:I34"/>
    <mergeCell ref="H28:I28"/>
    <mergeCell ref="H10:I10"/>
    <mergeCell ref="H4:I4"/>
    <mergeCell ref="I2:K2"/>
    <mergeCell ref="L2:N2"/>
    <mergeCell ref="H53:I53"/>
    <mergeCell ref="H22:I22"/>
    <mergeCell ref="H16:I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Tables</vt:lpstr>
      <vt:lpstr>Latex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Magris</dc:creator>
  <cp:lastModifiedBy>Martin Magris</cp:lastModifiedBy>
  <dcterms:created xsi:type="dcterms:W3CDTF">2015-06-05T18:17:20Z</dcterms:created>
  <dcterms:modified xsi:type="dcterms:W3CDTF">2022-09-07T08:47:11Z</dcterms:modified>
</cp:coreProperties>
</file>