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5680"/>
  </bookViews>
  <sheets>
    <sheet name="main" sheetId="2" r:id="rId1"/>
    <sheet name="Fluers" sheetId="3" r:id="rId2"/>
    <sheet name="TTS" sheetId="4" r:id="rId3"/>
    <sheet name="ablation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<sst xmlns="http://schemas.openxmlformats.org/spreadsheetml/2006/main" count="296" uniqueCount="119">
  <si>
    <t>COVOST2</t>
  </si>
  <si>
    <t>Fluers</t>
  </si>
  <si>
    <t>zh-en</t>
  </si>
  <si>
    <t>de-en</t>
  </si>
  <si>
    <t>es-en</t>
  </si>
  <si>
    <t>fr-en</t>
  </si>
  <si>
    <t>it-en</t>
  </si>
  <si>
    <t>en-zh</t>
  </si>
  <si>
    <t>en-de</t>
  </si>
  <si>
    <t>X-EN</t>
  </si>
  <si>
    <t>EN-X</t>
  </si>
  <si>
    <t>X2EN</t>
  </si>
  <si>
    <t>EN2X</t>
  </si>
  <si>
    <t>X2X</t>
  </si>
  <si>
    <t>Offline</t>
  </si>
  <si>
    <t>Whisper small</t>
  </si>
  <si>
    <t>original</t>
  </si>
  <si>
    <t>\</t>
  </si>
  <si>
    <t>finetune</t>
  </si>
  <si>
    <t>Whisper medium</t>
  </si>
  <si>
    <t>Whisper Large</t>
  </si>
  <si>
    <t>Seamless</t>
  </si>
  <si>
    <t>medium</t>
  </si>
  <si>
    <t>large-v2</t>
  </si>
  <si>
    <t>streaming</t>
  </si>
  <si>
    <t>ours</t>
  </si>
  <si>
    <t>offline</t>
  </si>
  <si>
    <t>simul</t>
  </si>
  <si>
    <t>Simul BLEU</t>
  </si>
  <si>
    <t>Seamless Streaming</t>
  </si>
  <si>
    <t xml:space="preserve">1 </t>
  </si>
  <si>
    <t>0.9</t>
  </si>
  <si>
    <t>0.7</t>
  </si>
  <si>
    <t>0.3</t>
  </si>
  <si>
    <t>DigSST</t>
  </si>
  <si>
    <t>0.01</t>
  </si>
  <si>
    <t>0.03</t>
  </si>
  <si>
    <t>0.05</t>
  </si>
  <si>
    <t>0.07</t>
  </si>
  <si>
    <t>0.1</t>
  </si>
  <si>
    <t>waik-k</t>
  </si>
  <si>
    <t>0.5</t>
  </si>
  <si>
    <t>1.1</t>
  </si>
  <si>
    <t>1.3</t>
  </si>
  <si>
    <t>1.5</t>
  </si>
  <si>
    <t>1.7</t>
  </si>
  <si>
    <t>1.9</t>
  </si>
  <si>
    <t>2.5</t>
  </si>
  <si>
    <t>SimulMER</t>
  </si>
  <si>
    <t>0.2</t>
  </si>
  <si>
    <t>0.8</t>
  </si>
  <si>
    <t>Simul AL</t>
  </si>
  <si>
    <t>data</t>
  </si>
  <si>
    <t xml:space="preserve">offline </t>
  </si>
  <si>
    <t>1</t>
  </si>
  <si>
    <t>DigSST复现</t>
  </si>
  <si>
    <t>wait-k</t>
  </si>
  <si>
    <t>Ours</t>
  </si>
  <si>
    <t>zh2en</t>
  </si>
  <si>
    <t>zh2de</t>
  </si>
  <si>
    <t>zh2es</t>
  </si>
  <si>
    <t>zh2fr</t>
  </si>
  <si>
    <t>zh2it</t>
  </si>
  <si>
    <t>en2zh</t>
  </si>
  <si>
    <t>en2de</t>
  </si>
  <si>
    <t>en2es</t>
  </si>
  <si>
    <t>en2fr</t>
  </si>
  <si>
    <t>en2it</t>
  </si>
  <si>
    <t>de2zh</t>
  </si>
  <si>
    <t>de2en</t>
  </si>
  <si>
    <t>de2es</t>
  </si>
  <si>
    <t>de2fr</t>
  </si>
  <si>
    <t>de2it</t>
  </si>
  <si>
    <t>es2zh</t>
  </si>
  <si>
    <t>es2en</t>
  </si>
  <si>
    <t>es2de</t>
  </si>
  <si>
    <t>es2fr</t>
  </si>
  <si>
    <t>es2it</t>
  </si>
  <si>
    <t>fr2zh</t>
  </si>
  <si>
    <t>fr2en</t>
  </si>
  <si>
    <t>fr2de</t>
  </si>
  <si>
    <t>fr2es</t>
  </si>
  <si>
    <t>fr2it</t>
  </si>
  <si>
    <t>it2zh</t>
  </si>
  <si>
    <t>it2en</t>
  </si>
  <si>
    <t>it2de</t>
  </si>
  <si>
    <t>it2es</t>
  </si>
  <si>
    <t>it2fr</t>
  </si>
  <si>
    <t>WaitK</t>
  </si>
  <si>
    <t>LibirSpeech</t>
  </si>
  <si>
    <t>SeedTTS_zh</t>
  </si>
  <si>
    <t>CoVoST2_zh-en</t>
  </si>
  <si>
    <t>CoVoST2_en-zh</t>
  </si>
  <si>
    <t>WER</t>
  </si>
  <si>
    <t>SIM</t>
  </si>
  <si>
    <t>AL</t>
  </si>
  <si>
    <t>CozyVoice2</t>
  </si>
  <si>
    <t>CozyVoice2-S</t>
  </si>
  <si>
    <t>SimulMER-TTS</t>
  </si>
  <si>
    <t>chunk=2</t>
  </si>
  <si>
    <t>chunk=4</t>
  </si>
  <si>
    <t>dual stream</t>
  </si>
  <si>
    <t>chunk=1</t>
  </si>
  <si>
    <t>CoVoST2</t>
  </si>
  <si>
    <t>SimulMER-S2S</t>
  </si>
  <si>
    <t>-</t>
  </si>
  <si>
    <t>seamless</t>
  </si>
  <si>
    <t>S2ST</t>
  </si>
  <si>
    <t>en-zh s2s</t>
  </si>
  <si>
    <t>zh-en s2s</t>
  </si>
  <si>
    <t>en-zh s2t</t>
  </si>
  <si>
    <t>zh-en s2t</t>
  </si>
  <si>
    <t>cosyvoice</t>
  </si>
  <si>
    <t>ns=0</t>
  </si>
  <si>
    <t>ns=1</t>
  </si>
  <si>
    <t>ns=2</t>
  </si>
  <si>
    <t>ns=1 w/o norm</t>
  </si>
  <si>
    <t>ns=1 w/o trunc</t>
  </si>
  <si>
    <t>ns=1 w/o full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</si>
</sst>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"/>
    <numFmt numFmtId="178" formatCode="0.00_ "/>
    <numFmt numFmtId="179" formatCode="0.000"/>
    <numFmt numFmtId="180" formatCode="#,##0.0_ "/>
    <numFmt numFmtId="181" formatCode="0.0_ "/>
  </numFmts>
  <fonts count="28"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等线"/>
      <charset val="134"/>
    </font>
    <font>
      <sz val="1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等线"/>
      <charset val="134"/>
    </font>
    <font>
      <sz val="9"/>
      <name val="等线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665200"/>
      </bottom>
      <diagonal/>
    </border>
    <border>
      <left/>
      <right/>
      <top style="thin">
        <color rgb="FF665200"/>
      </top>
      <bottom/>
      <diagonal/>
    </border>
    <border>
      <left/>
      <right style="thin">
        <color rgb="FF665200"/>
      </right>
      <top/>
      <bottom/>
      <diagonal/>
    </border>
    <border>
      <left style="thin">
        <color rgb="FF665200"/>
      </left>
      <right/>
      <top style="thin">
        <color rgb="FF665200"/>
      </top>
      <bottom/>
      <diagonal/>
    </border>
    <border>
      <left style="thin">
        <color rgb="FF665200"/>
      </left>
      <right/>
      <top/>
      <bottom/>
      <diagonal/>
    </border>
    <border>
      <left style="thin">
        <color rgb="FF665200"/>
      </left>
      <right/>
      <top/>
      <bottom style="thin">
        <color rgb="FF6652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665200"/>
      </right>
      <top style="thin">
        <color rgb="FF665200"/>
      </top>
      <bottom/>
      <diagonal/>
    </border>
    <border>
      <left/>
      <right style="thin">
        <color rgb="FF665200"/>
      </right>
      <top/>
      <bottom style="thin">
        <color rgb="FF6652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2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19" fillId="6" borderId="23" applyNumberFormat="0" applyAlignment="0" applyProtection="0">
      <alignment vertical="center"/>
    </xf>
    <xf numFmtId="0" fontId="20" fillId="2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2" fillId="0" borderId="0" xfId="0" applyNumberFormat="1" applyFon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78" fontId="2" fillId="0" borderId="1" xfId="0" applyNumberFormat="1" applyFont="1" applyBorder="1">
      <alignment vertical="center"/>
    </xf>
    <xf numFmtId="181" fontId="2" fillId="0" borderId="0" xfId="0" applyNumberFormat="1" applyFont="1">
      <alignment vertical="center"/>
    </xf>
    <xf numFmtId="176" fontId="3" fillId="0" borderId="2" xfId="0" applyNumberFormat="1" applyFont="1" applyBorder="1">
      <alignment vertical="center"/>
    </xf>
    <xf numFmtId="181" fontId="2" fillId="0" borderId="2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>
      <alignment vertical="center"/>
    </xf>
    <xf numFmtId="0" fontId="0" fillId="0" borderId="1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5" xfId="0" applyBorder="1">
      <alignment vertical="center"/>
    </xf>
    <xf numFmtId="0" fontId="0" fillId="2" borderId="0" xfId="0" applyFill="1">
      <alignment vertical="center"/>
    </xf>
    <xf numFmtId="176" fontId="1" fillId="0" borderId="5" xfId="0" applyNumberFormat="1" applyFont="1" applyBorder="1">
      <alignment vertical="center"/>
    </xf>
    <xf numFmtId="176" fontId="0" fillId="0" borderId="5" xfId="0" applyNumberFormat="1" applyBorder="1">
      <alignment vertical="center"/>
    </xf>
    <xf numFmtId="176" fontId="0" fillId="2" borderId="0" xfId="0" applyNumberFormat="1" applyFill="1">
      <alignment vertical="center"/>
    </xf>
    <xf numFmtId="176" fontId="4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0" fillId="3" borderId="0" xfId="0" applyFill="1">
      <alignment vertical="center"/>
    </xf>
    <xf numFmtId="49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81" fontId="5" fillId="0" borderId="0" xfId="0" applyNumberFormat="1" applyFont="1">
      <alignment vertical="center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2" fillId="0" borderId="3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181" fontId="2" fillId="0" borderId="1" xfId="0" applyNumberFormat="1" applyFont="1" applyBorder="1">
      <alignment vertical="center"/>
    </xf>
    <xf numFmtId="49" fontId="2" fillId="3" borderId="0" xfId="0" applyNumberFormat="1" applyFont="1" applyFill="1">
      <alignment vertical="center"/>
    </xf>
    <xf numFmtId="181" fontId="2" fillId="3" borderId="0" xfId="0" applyNumberFormat="1" applyFont="1" applyFill="1">
      <alignment vertical="center"/>
    </xf>
    <xf numFmtId="0" fontId="0" fillId="0" borderId="11" xfId="0" applyBorder="1">
      <alignment vertical="center"/>
    </xf>
    <xf numFmtId="49" fontId="2" fillId="0" borderId="2" xfId="0" applyNumberFormat="1" applyFont="1" applyBorder="1">
      <alignment vertical="center"/>
    </xf>
    <xf numFmtId="0" fontId="0" fillId="0" borderId="12" xfId="0" applyBorder="1">
      <alignment vertical="center"/>
    </xf>
    <xf numFmtId="0" fontId="2" fillId="0" borderId="13" xfId="0" applyFont="1" applyBorder="1" applyAlignment="1">
      <alignment horizontal="left" vertical="center"/>
    </xf>
    <xf numFmtId="178" fontId="2" fillId="0" borderId="13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49" fontId="0" fillId="0" borderId="2" xfId="0" applyNumberForma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181" fontId="2" fillId="0" borderId="4" xfId="0" applyNumberFormat="1" applyFont="1" applyBorder="1">
      <alignment vertical="center"/>
    </xf>
    <xf numFmtId="181" fontId="2" fillId="0" borderId="14" xfId="0" applyNumberFormat="1" applyFont="1" applyBorder="1">
      <alignment vertical="center"/>
    </xf>
    <xf numFmtId="181" fontId="2" fillId="0" borderId="5" xfId="0" applyNumberFormat="1" applyFont="1" applyBorder="1">
      <alignment vertical="center"/>
    </xf>
    <xf numFmtId="181" fontId="6" fillId="0" borderId="0" xfId="0" applyNumberFormat="1" applyFont="1">
      <alignment vertical="center"/>
    </xf>
    <xf numFmtId="181" fontId="6" fillId="0" borderId="3" xfId="0" applyNumberFormat="1" applyFont="1" applyBorder="1">
      <alignment vertical="center"/>
    </xf>
    <xf numFmtId="181" fontId="2" fillId="0" borderId="15" xfId="0" applyNumberFormat="1" applyFont="1" applyBorder="1">
      <alignment vertical="center"/>
    </xf>
    <xf numFmtId="181" fontId="2" fillId="0" borderId="16" xfId="0" applyNumberFormat="1" applyFont="1" applyBorder="1">
      <alignment vertical="center"/>
    </xf>
    <xf numFmtId="181" fontId="2" fillId="0" borderId="17" xfId="0" applyNumberFormat="1" applyFont="1" applyBorder="1">
      <alignment vertical="center"/>
    </xf>
    <xf numFmtId="181" fontId="2" fillId="3" borderId="16" xfId="0" applyNumberFormat="1" applyFont="1" applyFill="1" applyBorder="1">
      <alignment vertical="center"/>
    </xf>
    <xf numFmtId="181" fontId="2" fillId="0" borderId="18" xfId="0" applyNumberFormat="1" applyFont="1" applyBorder="1">
      <alignment vertical="center"/>
    </xf>
    <xf numFmtId="180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181" fontId="5" fillId="0" borderId="16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178" fontId="2" fillId="0" borderId="16" xfId="0" applyNumberFormat="1" applyFont="1" applyBorder="1">
      <alignment vertical="center"/>
    </xf>
    <xf numFmtId="178" fontId="2" fillId="0" borderId="17" xfId="0" applyNumberFormat="1" applyFont="1" applyBorder="1">
      <alignment vertical="center"/>
    </xf>
    <xf numFmtId="176" fontId="0" fillId="0" borderId="18" xfId="0" applyNumberFormat="1" applyBorder="1">
      <alignment vertical="center"/>
    </xf>
    <xf numFmtId="176" fontId="2" fillId="0" borderId="0" xfId="0" applyNumberFormat="1" applyFont="1" applyAlignment="1">
      <alignment horizontal="center" vertical="center"/>
    </xf>
    <xf numFmtId="180" fontId="2" fillId="0" borderId="0" xfId="0" applyNumberFormat="1" applyFont="1">
      <alignment vertical="center"/>
    </xf>
    <xf numFmtId="180" fontId="5" fillId="0" borderId="0" xfId="0" applyNumberFormat="1" applyFont="1">
      <alignment vertical="center"/>
    </xf>
    <xf numFmtId="0" fontId="2" fillId="3" borderId="0" xfId="0" applyFont="1" applyFill="1">
      <alignment vertical="center"/>
    </xf>
    <xf numFmtId="180" fontId="2" fillId="3" borderId="0" xfId="0" applyNumberFormat="1" applyFont="1" applyFill="1">
      <alignment vertical="center"/>
    </xf>
    <xf numFmtId="177" fontId="7" fillId="0" borderId="0" xfId="0" applyNumberFormat="1" applyFont="1">
      <alignment vertical="center"/>
    </xf>
    <xf numFmtId="177" fontId="4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NULL" TargetMode="Externa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161925</xdr:colOff>
      <xdr:row>65</xdr:row>
      <xdr:rowOff>180975</xdr:rowOff>
    </xdr:from>
    <xdr:ext cx="6238875" cy="4838018"/>
    <xdr:pic>
      <xdr:nvPicPr>
        <xdr:cNvPr id="2" name="图片 1"/>
        <xdr:cNvPicPr/>
      </xdr:nvPicPr>
      <xdr:blipFill>
        <a:blip r:embed="rId1" r:link="rId2"/>
        <a:stretch>
          <a:fillRect/>
        </a:stretch>
      </xdr:blipFill>
      <xdr:spPr>
        <a:xfrm>
          <a:off x="161925" y="14582775"/>
          <a:ext cx="6238875" cy="4837430"/>
        </a:xfrm>
        <a:prstGeom prst="rect">
          <a:avLst/>
        </a:prstGeom>
      </xdr:spPr>
    </xdr:pic>
    <xdr:clientData/>
  </xdr:oneCellAnchor>
  <xdr:oneCellAnchor>
    <xdr:from>
      <xdr:col>6</xdr:col>
      <xdr:colOff>638175</xdr:colOff>
      <xdr:row>65</xdr:row>
      <xdr:rowOff>180975</xdr:rowOff>
    </xdr:from>
    <xdr:ext cx="5962650" cy="4885643"/>
    <xdr:pic>
      <xdr:nvPicPr>
        <xdr:cNvPr id="3" name="图片 2"/>
        <xdr:cNvPicPr/>
      </xdr:nvPicPr>
      <xdr:blipFill>
        <a:blip r:embed="rId3" r:link="rId2"/>
        <a:stretch>
          <a:fillRect/>
        </a:stretch>
      </xdr:blipFill>
      <xdr:spPr>
        <a:xfrm>
          <a:off x="5739130" y="14582775"/>
          <a:ext cx="5962650" cy="488505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12</xdr:row>
      <xdr:rowOff>0</xdr:rowOff>
    </xdr:from>
    <xdr:ext cx="3810000" cy="2837751"/>
    <xdr:pic>
      <xdr:nvPicPr>
        <xdr:cNvPr id="3" name="图片 2"/>
        <xdr:cNvPicPr/>
      </xdr:nvPicPr>
      <xdr:blipFill>
        <a:blip r:embed="rId1" r:link="rId2"/>
        <a:stretch>
          <a:fillRect/>
        </a:stretch>
      </xdr:blipFill>
      <xdr:spPr>
        <a:xfrm>
          <a:off x="0" y="2743200"/>
          <a:ext cx="3810000" cy="2837180"/>
        </a:xfrm>
        <a:prstGeom prst="rect">
          <a:avLst/>
        </a:prstGeom>
      </xdr:spPr>
    </xdr:pic>
    <xdr:clientData/>
  </xdr:oneCellAnchor>
  <xdr:oneCellAnchor>
    <xdr:from>
      <xdr:col>5</xdr:col>
      <xdr:colOff>581025</xdr:colOff>
      <xdr:row>11</xdr:row>
      <xdr:rowOff>219075</xdr:rowOff>
    </xdr:from>
    <xdr:ext cx="3810000" cy="2837751"/>
    <xdr:pic>
      <xdr:nvPicPr>
        <xdr:cNvPr id="4" name="图片 3"/>
        <xdr:cNvPicPr/>
      </xdr:nvPicPr>
      <xdr:blipFill>
        <a:blip r:embed="rId3" r:link="rId2"/>
        <a:stretch>
          <a:fillRect/>
        </a:stretch>
      </xdr:blipFill>
      <xdr:spPr>
        <a:xfrm>
          <a:off x="3842385" y="2733675"/>
          <a:ext cx="3810000" cy="28371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5071BE"/>
      </a:accent1>
      <a:accent2>
        <a:srgbClr val="DD8344"/>
      </a:accent2>
      <a:accent3>
        <a:srgbClr val="A5A5A5"/>
      </a:accent3>
      <a:accent4>
        <a:srgbClr val="F4C243"/>
      </a:accent4>
      <a:accent5>
        <a:srgbClr val="6C9AD0"/>
      </a:accent5>
      <a:accent6>
        <a:srgbClr val="7FAB55"/>
      </a:accent6>
      <a:hlink>
        <a:srgbClr val="467886"/>
      </a:hlink>
      <a:folHlink>
        <a:srgbClr val="96607D"/>
      </a:folHlink>
    </a:clrScheme>
    <a:fontScheme name="">
      <a:majorFont>
        <a:latin typeface="Calibri Light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</a:schemeClr>
            </a:gs>
            <a:gs pos="50000">
              <a:schemeClr val="phClr">
                <a:tint val="73000"/>
              </a:schemeClr>
            </a:gs>
            <a:gs pos="100000">
              <a:schemeClr val="phClr"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</a:schemeClr>
            </a:gs>
            <a:gs pos="50000">
              <a:schemeClr val="phClr">
                <a:shade val="100000"/>
              </a:schemeClr>
            </a:gs>
            <a:gs pos="100000">
              <a:schemeClr val="phClr">
                <a:tint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 rotWithShape="1">
          <a:gsLst>
            <a:gs pos="0">
              <a:schemeClr val="phClr">
                <a:tint val="93000"/>
              </a:schemeClr>
            </a:gs>
            <a:gs pos="50000">
              <a:schemeClr val="phClr">
                <a:tint val="98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main"/>
  <dimension ref="A1:V69"/>
  <sheetViews>
    <sheetView tabSelected="1" workbookViewId="0">
      <pane ySplit="2" topLeftCell="A3" activePane="bottomLeft" state="frozen"/>
      <selection/>
      <selection pane="bottomLeft" activeCell="N21" sqref="N21"/>
    </sheetView>
  </sheetViews>
  <sheetFormatPr defaultColWidth="14" defaultRowHeight="18" customHeight="1"/>
  <cols>
    <col min="3" max="3" width="13.6770833333333" style="29"/>
    <col min="14" max="16" width="13.6770833333333" style="1"/>
  </cols>
  <sheetData>
    <row r="1" customHeight="1" spans="1:14">
      <c r="A1" s="16"/>
      <c r="B1" s="16"/>
      <c r="C1" s="27"/>
      <c r="D1" s="30" t="s">
        <v>0</v>
      </c>
      <c r="M1" s="16"/>
      <c r="N1" s="73" t="s">
        <v>1</v>
      </c>
    </row>
    <row r="2" customHeight="1" spans="1:16">
      <c r="A2" s="16"/>
      <c r="B2" s="16"/>
      <c r="C2" s="27"/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/>
      <c r="N2" s="55" t="s">
        <v>11</v>
      </c>
      <c r="O2" s="55" t="s">
        <v>12</v>
      </c>
      <c r="P2" s="55" t="s">
        <v>13</v>
      </c>
    </row>
    <row r="3" customHeight="1" spans="1:16">
      <c r="A3" s="30" t="s">
        <v>14</v>
      </c>
      <c r="B3" s="31" t="s">
        <v>15</v>
      </c>
      <c r="C3" s="27" t="s">
        <v>16</v>
      </c>
      <c r="D3" s="12">
        <v>3.4</v>
      </c>
      <c r="E3" s="12">
        <v>24.4</v>
      </c>
      <c r="F3" s="12">
        <v>32.5</v>
      </c>
      <c r="G3" s="12">
        <v>26.4</v>
      </c>
      <c r="H3" s="12">
        <v>25.4</v>
      </c>
      <c r="I3" s="12" t="s">
        <v>17</v>
      </c>
      <c r="J3" s="12" t="s">
        <v>17</v>
      </c>
      <c r="K3" s="12">
        <v>22.4</v>
      </c>
      <c r="L3" s="12" t="s">
        <v>17</v>
      </c>
      <c r="M3" s="12"/>
      <c r="N3" s="55" t="s">
        <v>17</v>
      </c>
      <c r="O3" s="55" t="s">
        <v>17</v>
      </c>
      <c r="P3" s="55" t="s">
        <v>17</v>
      </c>
    </row>
    <row r="4" customHeight="1" spans="3:16">
      <c r="C4" s="27" t="s">
        <v>18</v>
      </c>
      <c r="D4" s="12">
        <v>20.9</v>
      </c>
      <c r="E4" s="12">
        <v>27.9</v>
      </c>
      <c r="F4" s="12">
        <v>35.1</v>
      </c>
      <c r="G4" s="12">
        <v>30.7</v>
      </c>
      <c r="H4" s="12">
        <v>29.7</v>
      </c>
      <c r="I4" s="12">
        <v>30.8</v>
      </c>
      <c r="J4" s="12">
        <v>25.3</v>
      </c>
      <c r="K4" s="12">
        <v>28.9</v>
      </c>
      <c r="L4" s="12">
        <v>28</v>
      </c>
      <c r="M4" s="12"/>
      <c r="N4" s="74">
        <v>19.9</v>
      </c>
      <c r="O4" s="74">
        <v>24.9</v>
      </c>
      <c r="P4" s="74">
        <v>17.8</v>
      </c>
    </row>
    <row r="5" customHeight="1" spans="2:16">
      <c r="B5" s="31" t="s">
        <v>19</v>
      </c>
      <c r="C5" s="27" t="s">
        <v>16</v>
      </c>
      <c r="D5" s="12">
        <v>10.3</v>
      </c>
      <c r="E5" s="12">
        <v>32.8</v>
      </c>
      <c r="F5" s="12">
        <v>38.7</v>
      </c>
      <c r="G5" s="12">
        <v>33.8</v>
      </c>
      <c r="H5" s="12">
        <v>33.4</v>
      </c>
      <c r="I5" s="12" t="s">
        <v>17</v>
      </c>
      <c r="J5" s="12" t="s">
        <v>17</v>
      </c>
      <c r="K5" s="12">
        <v>29.8</v>
      </c>
      <c r="L5" s="12" t="s">
        <v>17</v>
      </c>
      <c r="M5" s="12"/>
      <c r="N5" s="74" t="s">
        <v>17</v>
      </c>
      <c r="O5" s="74" t="s">
        <v>17</v>
      </c>
      <c r="P5" s="74" t="s">
        <v>17</v>
      </c>
    </row>
    <row r="6" customHeight="1" spans="3:16">
      <c r="C6" s="27" t="s">
        <v>18</v>
      </c>
      <c r="D6" s="12">
        <v>25.9</v>
      </c>
      <c r="E6" s="12">
        <v>34.9</v>
      </c>
      <c r="F6" s="12">
        <v>40.7</v>
      </c>
      <c r="G6" s="12">
        <v>37.6</v>
      </c>
      <c r="H6" s="12">
        <v>36.2</v>
      </c>
      <c r="I6" s="12">
        <v>41</v>
      </c>
      <c r="J6" s="12">
        <v>32.2</v>
      </c>
      <c r="K6" s="12">
        <v>35.1</v>
      </c>
      <c r="L6" s="12">
        <v>36.6</v>
      </c>
      <c r="M6" s="12"/>
      <c r="N6" s="74">
        <v>25</v>
      </c>
      <c r="O6" s="74">
        <v>30.3</v>
      </c>
      <c r="P6" s="74">
        <v>22.9</v>
      </c>
    </row>
    <row r="7" customHeight="1" spans="1:16">
      <c r="A7" s="30"/>
      <c r="B7" s="31" t="s">
        <v>20</v>
      </c>
      <c r="C7" s="27" t="s">
        <v>16</v>
      </c>
      <c r="D7" s="12">
        <v>12.23</v>
      </c>
      <c r="E7" s="12">
        <v>35.33</v>
      </c>
      <c r="F7" s="12">
        <v>40.25</v>
      </c>
      <c r="G7" s="12">
        <v>35.79</v>
      </c>
      <c r="H7" s="12">
        <v>36.43</v>
      </c>
      <c r="I7" s="12" t="s">
        <v>17</v>
      </c>
      <c r="J7" s="12" t="s">
        <v>17</v>
      </c>
      <c r="K7" s="12">
        <f>AVERAGE(D7:H7)</f>
        <v>32.006</v>
      </c>
      <c r="L7" s="12" t="s">
        <v>17</v>
      </c>
      <c r="M7" s="12"/>
      <c r="N7" s="74"/>
      <c r="O7" s="74"/>
      <c r="P7" s="74"/>
    </row>
    <row r="8" customHeight="1" spans="2:16">
      <c r="B8" s="30" t="s">
        <v>21</v>
      </c>
      <c r="C8" s="27" t="s">
        <v>22</v>
      </c>
      <c r="D8" s="12">
        <v>18.3</v>
      </c>
      <c r="E8" s="12">
        <v>35.4</v>
      </c>
      <c r="F8" s="12">
        <v>40.5</v>
      </c>
      <c r="G8" s="12">
        <v>39.9</v>
      </c>
      <c r="H8" s="12">
        <v>38</v>
      </c>
      <c r="I8" s="12">
        <v>38.4</v>
      </c>
      <c r="J8" s="12">
        <v>33.3</v>
      </c>
      <c r="K8" s="12">
        <v>34.4</v>
      </c>
      <c r="L8" s="12">
        <v>35.9</v>
      </c>
      <c r="M8" s="12"/>
      <c r="N8" s="74">
        <v>25.6</v>
      </c>
      <c r="O8" s="74">
        <v>27.1</v>
      </c>
      <c r="P8" s="74">
        <v>16.1</v>
      </c>
    </row>
    <row r="9" customHeight="1" spans="3:16">
      <c r="C9" s="27" t="s">
        <v>23</v>
      </c>
      <c r="D9" s="12">
        <v>22</v>
      </c>
      <c r="E9" s="12">
        <v>40.9</v>
      </c>
      <c r="F9" s="12">
        <v>44.5</v>
      </c>
      <c r="G9" s="12">
        <v>43</v>
      </c>
      <c r="H9" s="12">
        <v>41</v>
      </c>
      <c r="I9" s="12">
        <v>43.2</v>
      </c>
      <c r="J9" s="12">
        <v>38.5</v>
      </c>
      <c r="K9" s="12">
        <v>38.3</v>
      </c>
      <c r="L9" s="12">
        <v>40.8</v>
      </c>
      <c r="M9" s="12"/>
      <c r="N9" s="74">
        <v>29.8</v>
      </c>
      <c r="O9" s="74">
        <v>31.5</v>
      </c>
      <c r="P9" s="74">
        <v>19.6</v>
      </c>
    </row>
    <row r="10" customHeight="1" spans="1:16">
      <c r="A10" s="30"/>
      <c r="C10" s="27" t="s">
        <v>24</v>
      </c>
      <c r="D10" s="12">
        <v>21.29</v>
      </c>
      <c r="E10" s="12">
        <v>36.25</v>
      </c>
      <c r="F10" s="12">
        <v>40.49</v>
      </c>
      <c r="G10" s="12">
        <v>39.7</v>
      </c>
      <c r="H10" s="12">
        <v>38.82</v>
      </c>
      <c r="I10" s="12">
        <v>40.2</v>
      </c>
      <c r="J10" s="12">
        <v>34.92</v>
      </c>
      <c r="K10" s="12">
        <f>AVERAGE(D10:H10)</f>
        <v>35.31</v>
      </c>
      <c r="L10" s="12">
        <f>AVERAGE(I10:J10)</f>
        <v>37.56</v>
      </c>
      <c r="M10" s="12"/>
      <c r="N10" s="74"/>
      <c r="O10" s="74"/>
      <c r="P10" s="74"/>
    </row>
    <row r="11" customHeight="1" spans="2:16">
      <c r="B11" s="30" t="s">
        <v>25</v>
      </c>
      <c r="C11" s="27" t="s">
        <v>26</v>
      </c>
      <c r="D11" s="32">
        <v>27</v>
      </c>
      <c r="E11" s="32">
        <v>37.4</v>
      </c>
      <c r="F11" s="32">
        <v>41.5</v>
      </c>
      <c r="G11" s="32">
        <v>40.1</v>
      </c>
      <c r="H11" s="32">
        <v>38.9</v>
      </c>
      <c r="I11" s="32">
        <v>44.1</v>
      </c>
      <c r="J11" s="32">
        <v>33.6</v>
      </c>
      <c r="K11" s="32">
        <v>37</v>
      </c>
      <c r="L11" s="32">
        <v>38.9</v>
      </c>
      <c r="M11" s="32"/>
      <c r="N11" s="75">
        <v>26.4</v>
      </c>
      <c r="O11" s="75">
        <v>32.4</v>
      </c>
      <c r="P11" s="75">
        <v>25.1</v>
      </c>
    </row>
    <row r="12" customHeight="1" spans="1:16">
      <c r="A12" s="30"/>
      <c r="C12" s="27" t="s">
        <v>27</v>
      </c>
      <c r="D12" s="12">
        <v>26.9</v>
      </c>
      <c r="E12" s="12">
        <v>37.3</v>
      </c>
      <c r="F12" s="12">
        <v>41.3</v>
      </c>
      <c r="G12" s="12">
        <v>40</v>
      </c>
      <c r="H12" s="12">
        <v>38.9</v>
      </c>
      <c r="I12" s="12">
        <v>43.6</v>
      </c>
      <c r="J12" s="12">
        <v>33.5</v>
      </c>
      <c r="K12" s="12">
        <v>36.9</v>
      </c>
      <c r="L12" s="12">
        <v>38.5</v>
      </c>
      <c r="M12" s="16"/>
      <c r="N12" s="74">
        <v>26.5</v>
      </c>
      <c r="O12" s="74">
        <v>31.4</v>
      </c>
      <c r="P12" s="74">
        <v>24.4</v>
      </c>
    </row>
    <row r="13" customHeight="1" spans="1:16">
      <c r="A13" s="30"/>
      <c r="B13" s="30"/>
      <c r="C13" s="27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75"/>
      <c r="O13" s="75"/>
      <c r="P13" s="75"/>
    </row>
    <row r="14" customHeight="1" spans="1:16">
      <c r="A14" s="16"/>
      <c r="B14" s="16"/>
      <c r="C14" s="27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74"/>
      <c r="O14" s="74"/>
      <c r="P14" s="74"/>
    </row>
    <row r="15" customHeight="1" spans="1:19">
      <c r="A15" s="30" t="s">
        <v>28</v>
      </c>
      <c r="B15" s="33" t="s">
        <v>29</v>
      </c>
      <c r="C15" s="34" t="s">
        <v>30</v>
      </c>
      <c r="D15" s="18">
        <v>20.9</v>
      </c>
      <c r="E15" s="18">
        <v>36.2</v>
      </c>
      <c r="F15" s="18">
        <v>40</v>
      </c>
      <c r="G15" s="18">
        <v>39.8</v>
      </c>
      <c r="H15" s="18">
        <v>38.4</v>
      </c>
      <c r="I15" s="18">
        <v>38.6</v>
      </c>
      <c r="J15" s="18">
        <v>32.3</v>
      </c>
      <c r="K15" s="56">
        <v>35.1</v>
      </c>
      <c r="L15" s="57">
        <v>35.4</v>
      </c>
      <c r="M15" s="16"/>
      <c r="N15" s="74">
        <v>27.2</v>
      </c>
      <c r="O15" s="74">
        <v>28.9</v>
      </c>
      <c r="P15" s="74">
        <v>17.9</v>
      </c>
      <c r="R15" s="7">
        <f>(38.3-K15)/38.3*100</f>
        <v>8.355091383812</v>
      </c>
      <c r="S15" s="7">
        <f>(40.8-L15)/40.8*100</f>
        <v>13.2352941176471</v>
      </c>
    </row>
    <row r="16" customHeight="1" spans="1:19">
      <c r="A16" s="30"/>
      <c r="B16" s="35"/>
      <c r="C16" s="27" t="s">
        <v>31</v>
      </c>
      <c r="D16" s="15">
        <v>20.2</v>
      </c>
      <c r="E16" s="15">
        <v>35.39</v>
      </c>
      <c r="F16" s="15">
        <v>39.32</v>
      </c>
      <c r="G16" s="15">
        <v>39.1</v>
      </c>
      <c r="H16" s="15">
        <v>37.75</v>
      </c>
      <c r="I16" s="15">
        <v>37.91</v>
      </c>
      <c r="J16" s="15">
        <v>30.52</v>
      </c>
      <c r="K16" s="12">
        <f>AVERAGE(D16:H16)</f>
        <v>34.352</v>
      </c>
      <c r="L16" s="58">
        <f>AVERAGE(I16:J16)</f>
        <v>34.215</v>
      </c>
      <c r="M16" s="16"/>
      <c r="N16" s="74"/>
      <c r="O16" s="74"/>
      <c r="P16" s="74"/>
      <c r="R16" s="7">
        <f>(38.3-K16)/38.3*100</f>
        <v>10.3080939947781</v>
      </c>
      <c r="S16" s="7">
        <f>(40.8-L16)/40.8*100</f>
        <v>16.1397058823529</v>
      </c>
    </row>
    <row r="17" customHeight="1" spans="1:19">
      <c r="A17" s="30"/>
      <c r="B17" s="35"/>
      <c r="C17" s="27" t="s">
        <v>32</v>
      </c>
      <c r="D17" s="15">
        <v>20.13</v>
      </c>
      <c r="E17" s="15">
        <v>35.35</v>
      </c>
      <c r="F17" s="15">
        <v>39</v>
      </c>
      <c r="G17" s="15">
        <v>38.55</v>
      </c>
      <c r="H17" s="15">
        <v>37.38</v>
      </c>
      <c r="I17" s="15">
        <v>37.54</v>
      </c>
      <c r="J17" s="15">
        <v>30.14</v>
      </c>
      <c r="K17" s="12">
        <f>AVERAGE(D17:H17)</f>
        <v>34.082</v>
      </c>
      <c r="L17" s="58">
        <f>AVERAGE(I17:J17)</f>
        <v>33.84</v>
      </c>
      <c r="M17" s="16"/>
      <c r="N17" s="74"/>
      <c r="O17" s="74"/>
      <c r="P17" s="74"/>
      <c r="R17" s="7">
        <f>(38.3-K17)/38.3*100</f>
        <v>11.0130548302872</v>
      </c>
      <c r="S17" s="78">
        <f>(40.8-L17)/40.8*100</f>
        <v>17.0588235294118</v>
      </c>
    </row>
    <row r="18" customHeight="1" spans="2:19">
      <c r="B18" s="36"/>
      <c r="C18" s="27">
        <v>0.5</v>
      </c>
      <c r="D18" s="16">
        <v>19.8</v>
      </c>
      <c r="E18" s="16">
        <v>35.3</v>
      </c>
      <c r="F18" s="16">
        <v>38.8</v>
      </c>
      <c r="G18" s="16">
        <v>38.1</v>
      </c>
      <c r="H18" s="16">
        <v>36.9</v>
      </c>
      <c r="I18" s="16">
        <v>37.3</v>
      </c>
      <c r="J18" s="16">
        <v>30.2</v>
      </c>
      <c r="K18" s="59">
        <v>33.8</v>
      </c>
      <c r="L18" s="58">
        <v>33.7</v>
      </c>
      <c r="M18" s="16"/>
      <c r="N18" s="74">
        <v>25.8</v>
      </c>
      <c r="O18" s="74">
        <v>28.6</v>
      </c>
      <c r="P18" s="74">
        <v>17.4</v>
      </c>
      <c r="R18" s="7">
        <f>(38.3-K18)/38.3*100</f>
        <v>11.7493472584856</v>
      </c>
      <c r="S18" s="7">
        <f>(40.8-L18)/40.8*100</f>
        <v>17.4019607843137</v>
      </c>
    </row>
    <row r="19" customHeight="1" spans="1:19">
      <c r="A19" s="30"/>
      <c r="B19" s="37"/>
      <c r="C19" s="38" t="s">
        <v>33</v>
      </c>
      <c r="D19" s="17">
        <v>19.5</v>
      </c>
      <c r="E19" s="17">
        <v>35.1</v>
      </c>
      <c r="F19" s="17">
        <v>38.7</v>
      </c>
      <c r="G19" s="17">
        <v>37.7</v>
      </c>
      <c r="H19" s="17">
        <v>36.7</v>
      </c>
      <c r="I19" s="17">
        <v>37.3</v>
      </c>
      <c r="J19" s="17">
        <v>29.4</v>
      </c>
      <c r="K19" s="60">
        <v>33.5</v>
      </c>
      <c r="L19" s="61">
        <v>33.3</v>
      </c>
      <c r="M19" s="16"/>
      <c r="N19" s="74">
        <v>25.4</v>
      </c>
      <c r="O19" s="74">
        <v>28.4</v>
      </c>
      <c r="P19" s="74">
        <v>17.2</v>
      </c>
      <c r="R19" s="78">
        <f>(38.3-K19)/38.3*100</f>
        <v>12.532637075718</v>
      </c>
      <c r="S19" s="7">
        <f>(40.8-L19)/40.8*100</f>
        <v>18.3823529411765</v>
      </c>
    </row>
    <row r="20" customHeight="1" spans="1:16">
      <c r="A20" s="30"/>
      <c r="B20" s="39" t="s">
        <v>34</v>
      </c>
      <c r="C20" s="27" t="s">
        <v>35</v>
      </c>
      <c r="D20" s="12">
        <v>26.27</v>
      </c>
      <c r="E20" s="12">
        <v>36.81</v>
      </c>
      <c r="F20" s="12">
        <v>41.12</v>
      </c>
      <c r="G20" s="12">
        <v>39.64</v>
      </c>
      <c r="H20" s="12">
        <v>38.79</v>
      </c>
      <c r="I20" s="12">
        <v>21.16</v>
      </c>
      <c r="J20" s="12">
        <v>25.45</v>
      </c>
      <c r="K20" s="12">
        <f t="shared" ref="K20:K32" si="0">AVERAGE(D20:H20)</f>
        <v>36.526</v>
      </c>
      <c r="L20" s="62">
        <f t="shared" ref="L20:L32" si="1">AVERAGE(I20:J20)</f>
        <v>23.305</v>
      </c>
      <c r="M20" s="16"/>
      <c r="N20" s="74"/>
      <c r="O20" s="74"/>
      <c r="P20" s="74"/>
    </row>
    <row r="21" customHeight="1" spans="1:16">
      <c r="A21" s="30"/>
      <c r="B21" s="40"/>
      <c r="C21" s="27" t="s">
        <v>36</v>
      </c>
      <c r="D21" s="12">
        <v>25.63</v>
      </c>
      <c r="E21" s="12">
        <v>36.27</v>
      </c>
      <c r="F21" s="12">
        <v>40.52</v>
      </c>
      <c r="G21" s="12">
        <v>39.35</v>
      </c>
      <c r="H21" s="12">
        <v>38.2</v>
      </c>
      <c r="I21" s="12">
        <v>15.89</v>
      </c>
      <c r="J21" s="12">
        <v>22.97</v>
      </c>
      <c r="K21" s="12">
        <f t="shared" si="0"/>
        <v>35.994</v>
      </c>
      <c r="L21" s="62">
        <f t="shared" si="1"/>
        <v>19.43</v>
      </c>
      <c r="M21" s="16"/>
      <c r="N21" s="74"/>
      <c r="O21" s="74"/>
      <c r="P21" s="74"/>
    </row>
    <row r="22" customHeight="1" spans="1:16">
      <c r="A22" s="30"/>
      <c r="B22" s="40"/>
      <c r="C22" s="27" t="s">
        <v>37</v>
      </c>
      <c r="D22">
        <v>24.72</v>
      </c>
      <c r="E22" s="12">
        <v>35.47</v>
      </c>
      <c r="F22" s="12">
        <v>39.45</v>
      </c>
      <c r="G22" s="12">
        <v>38.41</v>
      </c>
      <c r="H22" s="12">
        <v>37.09</v>
      </c>
      <c r="I22" s="12">
        <v>13.52</v>
      </c>
      <c r="J22" s="12">
        <v>22.63</v>
      </c>
      <c r="K22" s="12">
        <f t="shared" si="0"/>
        <v>35.028</v>
      </c>
      <c r="L22" s="62">
        <f t="shared" si="1"/>
        <v>18.075</v>
      </c>
      <c r="M22" s="16"/>
      <c r="N22" s="74"/>
      <c r="O22" s="74"/>
      <c r="P22" s="74"/>
    </row>
    <row r="23" customHeight="1" spans="1:16">
      <c r="A23" s="30"/>
      <c r="B23" s="40"/>
      <c r="C23" s="27" t="s">
        <v>38</v>
      </c>
      <c r="D23" s="12">
        <v>23.87</v>
      </c>
      <c r="E23" s="12">
        <v>33.83</v>
      </c>
      <c r="F23" s="12">
        <v>37.74</v>
      </c>
      <c r="G23" s="12">
        <v>36.7</v>
      </c>
      <c r="H23" s="12">
        <v>35.5</v>
      </c>
      <c r="I23" s="12">
        <v>12.46</v>
      </c>
      <c r="J23" s="12">
        <v>22.55</v>
      </c>
      <c r="K23" s="12">
        <f t="shared" si="0"/>
        <v>33.528</v>
      </c>
      <c r="L23" s="62">
        <f t="shared" si="1"/>
        <v>17.505</v>
      </c>
      <c r="M23" s="16"/>
      <c r="N23" s="74"/>
      <c r="O23" s="74"/>
      <c r="P23" s="74"/>
    </row>
    <row r="24" customHeight="1" spans="2:16">
      <c r="B24" s="40"/>
      <c r="C24" s="27" t="s">
        <v>39</v>
      </c>
      <c r="D24" s="12">
        <v>22.7</v>
      </c>
      <c r="E24" s="12">
        <v>31.33</v>
      </c>
      <c r="F24" s="12">
        <v>35.54</v>
      </c>
      <c r="G24" s="12">
        <v>34.1</v>
      </c>
      <c r="H24" s="12">
        <v>33.43</v>
      </c>
      <c r="I24" s="12">
        <v>11.07</v>
      </c>
      <c r="J24" s="12">
        <v>22.52</v>
      </c>
      <c r="K24" s="12">
        <f t="shared" si="0"/>
        <v>31.42</v>
      </c>
      <c r="L24" s="62">
        <f t="shared" si="1"/>
        <v>16.795</v>
      </c>
      <c r="M24" s="16"/>
      <c r="N24" s="74"/>
      <c r="O24" s="74"/>
      <c r="P24" s="74"/>
    </row>
    <row r="25" customHeight="1" spans="1:16">
      <c r="A25" s="30"/>
      <c r="B25" s="41" t="s">
        <v>40</v>
      </c>
      <c r="C25" s="42" t="s">
        <v>41</v>
      </c>
      <c r="D25" s="43">
        <v>25.7</v>
      </c>
      <c r="E25" s="43">
        <v>34.92</v>
      </c>
      <c r="F25" s="43">
        <v>39.39</v>
      </c>
      <c r="G25" s="43">
        <v>39.93</v>
      </c>
      <c r="H25" s="43">
        <v>36.71</v>
      </c>
      <c r="I25" s="43">
        <v>42.31</v>
      </c>
      <c r="J25" s="43">
        <v>32.54</v>
      </c>
      <c r="K25" s="43">
        <f t="shared" si="0"/>
        <v>35.33</v>
      </c>
      <c r="L25" s="63">
        <f t="shared" si="1"/>
        <v>37.425</v>
      </c>
      <c r="M25" s="16"/>
      <c r="N25" s="74"/>
      <c r="O25" s="74"/>
      <c r="P25" s="74"/>
    </row>
    <row r="26" customHeight="1" spans="1:16">
      <c r="A26" s="30"/>
      <c r="B26" s="40"/>
      <c r="C26" s="27" t="s">
        <v>42</v>
      </c>
      <c r="D26" s="12">
        <v>23.97</v>
      </c>
      <c r="E26" s="12">
        <v>33.65</v>
      </c>
      <c r="F26" s="12">
        <v>37.94</v>
      </c>
      <c r="G26" s="12">
        <v>36.95</v>
      </c>
      <c r="H26" s="12">
        <v>34.78</v>
      </c>
      <c r="I26" s="12">
        <v>41.12</v>
      </c>
      <c r="J26" s="12">
        <v>31.93</v>
      </c>
      <c r="K26" s="12">
        <f t="shared" si="0"/>
        <v>33.458</v>
      </c>
      <c r="L26" s="62">
        <f t="shared" si="1"/>
        <v>36.525</v>
      </c>
      <c r="M26" s="16"/>
      <c r="N26" s="74"/>
      <c r="O26" s="74"/>
      <c r="P26" s="74"/>
    </row>
    <row r="27" s="28" customFormat="1" hidden="1" customHeight="1" spans="1:16">
      <c r="A27" s="30"/>
      <c r="B27" s="40"/>
      <c r="C27" s="44" t="s">
        <v>43</v>
      </c>
      <c r="D27" s="45">
        <v>23.47</v>
      </c>
      <c r="E27" s="45">
        <v>33.5</v>
      </c>
      <c r="F27" s="45">
        <v>37.75</v>
      </c>
      <c r="G27" s="45">
        <v>36.86</v>
      </c>
      <c r="H27" s="45">
        <v>34.53</v>
      </c>
      <c r="I27" s="45">
        <v>40.92</v>
      </c>
      <c r="J27" s="45">
        <v>31.85</v>
      </c>
      <c r="K27" s="45">
        <f t="shared" si="0"/>
        <v>33.222</v>
      </c>
      <c r="L27" s="64">
        <f t="shared" si="1"/>
        <v>36.385</v>
      </c>
      <c r="M27" s="76"/>
      <c r="N27" s="77"/>
      <c r="O27" s="77"/>
      <c r="P27" s="77"/>
    </row>
    <row r="28" customHeight="1" spans="1:16">
      <c r="A28" s="30"/>
      <c r="B28" s="40"/>
      <c r="C28" s="27" t="s">
        <v>44</v>
      </c>
      <c r="D28" s="12">
        <v>22.64</v>
      </c>
      <c r="E28" s="12">
        <v>32.61</v>
      </c>
      <c r="F28" s="12">
        <v>37.19</v>
      </c>
      <c r="G28" s="12">
        <v>36.76</v>
      </c>
      <c r="H28" s="12">
        <v>34.13</v>
      </c>
      <c r="I28" s="12">
        <v>40.62</v>
      </c>
      <c r="J28" s="12">
        <v>31.58</v>
      </c>
      <c r="K28" s="12">
        <f t="shared" si="0"/>
        <v>32.666</v>
      </c>
      <c r="L28" s="62">
        <f t="shared" si="1"/>
        <v>36.1</v>
      </c>
      <c r="M28" s="16"/>
      <c r="N28" s="74"/>
      <c r="O28" s="74"/>
      <c r="P28" s="74"/>
    </row>
    <row r="29" s="28" customFormat="1" hidden="1" customHeight="1" spans="1:16">
      <c r="A29" s="30"/>
      <c r="B29" s="40"/>
      <c r="C29" s="44" t="s">
        <v>45</v>
      </c>
      <c r="D29" s="45">
        <v>22.14</v>
      </c>
      <c r="E29" s="45">
        <v>32.02</v>
      </c>
      <c r="F29" s="45">
        <v>36.88</v>
      </c>
      <c r="G29" s="45">
        <v>36.43</v>
      </c>
      <c r="H29" s="45">
        <v>33.79</v>
      </c>
      <c r="I29" s="45">
        <v>40.66</v>
      </c>
      <c r="J29" s="45">
        <v>31.48</v>
      </c>
      <c r="K29" s="45">
        <f t="shared" si="0"/>
        <v>32.252</v>
      </c>
      <c r="L29" s="64">
        <f t="shared" si="1"/>
        <v>36.07</v>
      </c>
      <c r="M29" s="76"/>
      <c r="N29" s="77"/>
      <c r="O29" s="77"/>
      <c r="P29" s="77"/>
    </row>
    <row r="30" customHeight="1" spans="1:16">
      <c r="A30" s="30"/>
      <c r="B30" s="40"/>
      <c r="C30" s="27" t="s">
        <v>46</v>
      </c>
      <c r="D30" s="12">
        <v>21.64</v>
      </c>
      <c r="E30" s="12">
        <v>31.53</v>
      </c>
      <c r="F30" s="12">
        <v>36.49</v>
      </c>
      <c r="G30" s="12">
        <v>36.21</v>
      </c>
      <c r="H30" s="12">
        <v>33.29</v>
      </c>
      <c r="I30" s="12">
        <v>40.41</v>
      </c>
      <c r="J30" s="12">
        <v>31.22</v>
      </c>
      <c r="K30" s="12">
        <f t="shared" si="0"/>
        <v>31.832</v>
      </c>
      <c r="L30" s="62">
        <f t="shared" si="1"/>
        <v>35.815</v>
      </c>
      <c r="M30" s="16"/>
      <c r="N30" s="74"/>
      <c r="O30" s="74"/>
      <c r="P30" s="74"/>
    </row>
    <row r="31" customHeight="1" spans="1:16">
      <c r="A31" s="30"/>
      <c r="B31" s="46"/>
      <c r="C31" s="47" t="s">
        <v>47</v>
      </c>
      <c r="D31" s="14">
        <v>19.49</v>
      </c>
      <c r="E31" s="14">
        <v>28.93</v>
      </c>
      <c r="F31" s="14">
        <v>33.26</v>
      </c>
      <c r="G31" s="14">
        <v>34.57</v>
      </c>
      <c r="H31" s="14">
        <v>30.13</v>
      </c>
      <c r="I31" s="14">
        <v>38.84</v>
      </c>
      <c r="J31" s="14">
        <v>29.66</v>
      </c>
      <c r="K31" s="14">
        <f t="shared" si="0"/>
        <v>29.276</v>
      </c>
      <c r="L31" s="65">
        <f t="shared" si="1"/>
        <v>34.25</v>
      </c>
      <c r="M31" s="16"/>
      <c r="N31" s="74"/>
      <c r="O31" s="74"/>
      <c r="P31" s="74"/>
    </row>
    <row r="32" customHeight="1" spans="1:19">
      <c r="A32" s="30"/>
      <c r="B32" s="39" t="s">
        <v>48</v>
      </c>
      <c r="C32" s="29" t="s">
        <v>49</v>
      </c>
      <c r="D32" s="10">
        <v>26.5</v>
      </c>
      <c r="E32" s="10">
        <v>37.01</v>
      </c>
      <c r="F32" s="10">
        <v>41.28</v>
      </c>
      <c r="G32" s="10">
        <v>39.46</v>
      </c>
      <c r="H32" s="10">
        <v>38.53</v>
      </c>
      <c r="I32" s="10">
        <v>43.38</v>
      </c>
      <c r="J32" s="10">
        <v>33.44</v>
      </c>
      <c r="K32" s="10">
        <f t="shared" si="0"/>
        <v>36.556</v>
      </c>
      <c r="L32" s="66">
        <f t="shared" si="1"/>
        <v>38.41</v>
      </c>
      <c r="M32" s="16"/>
      <c r="N32" s="10">
        <v>25.7394550221036</v>
      </c>
      <c r="O32" s="10">
        <v>30.9997686167063</v>
      </c>
      <c r="P32" s="10">
        <v>23.8695430711173</v>
      </c>
      <c r="R32" s="7">
        <f t="shared" ref="R32:R38" si="2">(37-K32)/37*100</f>
        <v>1.20000000000001</v>
      </c>
      <c r="S32" s="7">
        <f t="shared" ref="S32:S38" si="3">(38.9-L32)/38.9*100</f>
        <v>1.25964010282777</v>
      </c>
    </row>
    <row r="33" customHeight="1" spans="2:19">
      <c r="B33" s="40"/>
      <c r="C33" s="29">
        <v>0.3</v>
      </c>
      <c r="D33">
        <v>26.3</v>
      </c>
      <c r="E33">
        <v>36.9</v>
      </c>
      <c r="F33">
        <v>41.1</v>
      </c>
      <c r="G33">
        <v>39.3</v>
      </c>
      <c r="H33">
        <v>38.5</v>
      </c>
      <c r="I33">
        <v>43.5</v>
      </c>
      <c r="J33">
        <v>33.4</v>
      </c>
      <c r="K33">
        <v>36.4</v>
      </c>
      <c r="L33" s="67">
        <v>38.3</v>
      </c>
      <c r="M33" s="16"/>
      <c r="N33" s="74">
        <v>25.5</v>
      </c>
      <c r="O33" s="74">
        <v>30.8</v>
      </c>
      <c r="P33" s="74">
        <v>23.6</v>
      </c>
      <c r="R33" s="7">
        <f t="shared" si="2"/>
        <v>1.62162162162163</v>
      </c>
      <c r="S33" s="7">
        <f t="shared" si="3"/>
        <v>1.54241645244216</v>
      </c>
    </row>
    <row r="34" customHeight="1" spans="2:19">
      <c r="B34" s="40"/>
      <c r="C34" s="29">
        <v>0.4</v>
      </c>
      <c r="D34">
        <v>26.1</v>
      </c>
      <c r="E34">
        <v>36.8</v>
      </c>
      <c r="F34">
        <v>40.8</v>
      </c>
      <c r="G34">
        <v>39</v>
      </c>
      <c r="H34">
        <v>38.4</v>
      </c>
      <c r="I34">
        <v>43.2</v>
      </c>
      <c r="J34">
        <v>33.2</v>
      </c>
      <c r="K34">
        <v>36.2</v>
      </c>
      <c r="L34" s="67">
        <v>38.2</v>
      </c>
      <c r="M34" s="16"/>
      <c r="N34" s="10">
        <v>25.4150970489289</v>
      </c>
      <c r="O34" s="10">
        <v>30.6595272559217</v>
      </c>
      <c r="P34" s="10">
        <v>23.4939141572584</v>
      </c>
      <c r="R34" s="7">
        <f t="shared" si="2"/>
        <v>2.16216216216215</v>
      </c>
      <c r="S34" s="7">
        <f t="shared" si="3"/>
        <v>1.79948586118251</v>
      </c>
    </row>
    <row r="35" customHeight="1" spans="2:19">
      <c r="B35" s="40"/>
      <c r="C35" s="27">
        <v>0.5</v>
      </c>
      <c r="D35" s="12">
        <v>25.9</v>
      </c>
      <c r="E35" s="12">
        <v>36.6</v>
      </c>
      <c r="F35" s="12">
        <v>40.7</v>
      </c>
      <c r="G35" s="12">
        <v>38.8</v>
      </c>
      <c r="H35" s="12">
        <v>38.2</v>
      </c>
      <c r="I35" s="12">
        <v>43.1</v>
      </c>
      <c r="J35" s="12">
        <v>33.1</v>
      </c>
      <c r="K35" s="32">
        <v>36</v>
      </c>
      <c r="L35" s="68">
        <v>38.1</v>
      </c>
      <c r="M35" s="16"/>
      <c r="N35" s="74"/>
      <c r="O35" s="74"/>
      <c r="P35" s="74"/>
      <c r="R35" s="78">
        <f t="shared" si="2"/>
        <v>2.7027027027027</v>
      </c>
      <c r="S35" s="7">
        <f t="shared" si="3"/>
        <v>2.05655526992287</v>
      </c>
    </row>
    <row r="36" customHeight="1" spans="2:19">
      <c r="B36" s="40"/>
      <c r="C36" s="27">
        <v>0.6</v>
      </c>
      <c r="D36" s="12">
        <v>25.6</v>
      </c>
      <c r="E36" s="12">
        <v>36.4</v>
      </c>
      <c r="F36" s="12">
        <v>40.5</v>
      </c>
      <c r="G36" s="12">
        <v>38.6</v>
      </c>
      <c r="H36" s="12">
        <v>38</v>
      </c>
      <c r="I36" s="12">
        <v>43.1</v>
      </c>
      <c r="J36" s="12">
        <v>33</v>
      </c>
      <c r="K36" s="12">
        <v>35.8</v>
      </c>
      <c r="L36" s="62">
        <v>38</v>
      </c>
      <c r="M36" s="16"/>
      <c r="N36" s="10">
        <v>25.0815763009162</v>
      </c>
      <c r="O36" s="10">
        <v>30.2792534791351</v>
      </c>
      <c r="P36" s="10">
        <v>23.2064315771345</v>
      </c>
      <c r="R36" s="7">
        <f t="shared" si="2"/>
        <v>3.24324324324325</v>
      </c>
      <c r="S36" s="7">
        <f t="shared" si="3"/>
        <v>2.31362467866324</v>
      </c>
    </row>
    <row r="37" customHeight="1" spans="2:19">
      <c r="B37" s="40"/>
      <c r="C37" s="27">
        <v>0.7</v>
      </c>
      <c r="D37" s="12">
        <v>25.4</v>
      </c>
      <c r="E37" s="12">
        <v>36</v>
      </c>
      <c r="F37" s="12">
        <v>40.2</v>
      </c>
      <c r="G37" s="12">
        <v>38.3</v>
      </c>
      <c r="H37" s="12">
        <v>37.6</v>
      </c>
      <c r="I37" s="12">
        <v>42.8</v>
      </c>
      <c r="J37" s="12">
        <v>32.8</v>
      </c>
      <c r="K37" s="12">
        <v>35.5</v>
      </c>
      <c r="L37" s="62">
        <v>37.8</v>
      </c>
      <c r="M37" s="16"/>
      <c r="N37" s="10">
        <v>24.777059602</v>
      </c>
      <c r="O37" s="10">
        <v>30.116987952</v>
      </c>
      <c r="P37" s="10">
        <v>22.9882111963333</v>
      </c>
      <c r="R37" s="7">
        <f t="shared" si="2"/>
        <v>4.05405405405405</v>
      </c>
      <c r="S37" s="79">
        <f t="shared" si="3"/>
        <v>2.82776349614396</v>
      </c>
    </row>
    <row r="38" customHeight="1" spans="1:19">
      <c r="A38" s="16"/>
      <c r="B38" s="46"/>
      <c r="C38" s="47" t="s">
        <v>50</v>
      </c>
      <c r="D38" s="14">
        <v>24.88</v>
      </c>
      <c r="E38" s="14">
        <v>35.39</v>
      </c>
      <c r="F38" s="14">
        <v>39.65</v>
      </c>
      <c r="G38" s="14">
        <v>37.64</v>
      </c>
      <c r="H38" s="14">
        <v>37.05</v>
      </c>
      <c r="I38" s="14">
        <v>42.3</v>
      </c>
      <c r="J38" s="14">
        <v>32.21</v>
      </c>
      <c r="K38" s="14">
        <f>AVERAGE(D38:H38)</f>
        <v>34.922</v>
      </c>
      <c r="L38" s="65">
        <f>AVERAGE(I38:J38)</f>
        <v>37.255</v>
      </c>
      <c r="M38" s="16"/>
      <c r="N38" s="55"/>
      <c r="O38" s="55"/>
      <c r="P38" s="55"/>
      <c r="R38" s="7">
        <f t="shared" si="2"/>
        <v>5.6162162162162</v>
      </c>
      <c r="S38" s="7">
        <f t="shared" si="3"/>
        <v>4.22879177377893</v>
      </c>
    </row>
    <row r="39" customHeight="1" spans="1:16">
      <c r="A39" s="16"/>
      <c r="B39" s="16"/>
      <c r="C39" s="27"/>
      <c r="D39" s="12"/>
      <c r="E39" s="12"/>
      <c r="F39" s="12"/>
      <c r="G39" s="12"/>
      <c r="H39" s="12"/>
      <c r="I39" s="12"/>
      <c r="J39" s="12"/>
      <c r="K39" s="12"/>
      <c r="L39" s="12"/>
      <c r="M39" s="16"/>
      <c r="N39" s="55"/>
      <c r="O39" s="55"/>
      <c r="P39" s="55"/>
    </row>
    <row r="40" customHeight="1" spans="1:16">
      <c r="A40" s="30" t="s">
        <v>51</v>
      </c>
      <c r="B40" s="48" t="s">
        <v>52</v>
      </c>
      <c r="C40" s="49" t="s">
        <v>53</v>
      </c>
      <c r="D40" s="50">
        <v>5.21</v>
      </c>
      <c r="E40" s="50">
        <v>4.86</v>
      </c>
      <c r="F40" s="50">
        <v>5.22</v>
      </c>
      <c r="G40" s="50">
        <v>4.72</v>
      </c>
      <c r="H40" s="50">
        <v>5.26</v>
      </c>
      <c r="I40" s="50">
        <v>4.66</v>
      </c>
      <c r="J40" s="50">
        <v>4.66</v>
      </c>
      <c r="K40" s="50">
        <v>5.05</v>
      </c>
      <c r="L40" s="69">
        <v>4.66</v>
      </c>
      <c r="M40" s="16"/>
      <c r="N40" s="55"/>
      <c r="O40" s="55"/>
      <c r="P40" s="55"/>
    </row>
    <row r="41" customHeight="1" spans="2:16">
      <c r="B41" s="39" t="s">
        <v>21</v>
      </c>
      <c r="C41" s="29" t="s">
        <v>54</v>
      </c>
      <c r="D41">
        <v>4.16</v>
      </c>
      <c r="E41">
        <v>3.17</v>
      </c>
      <c r="F41">
        <v>2.68</v>
      </c>
      <c r="G41">
        <v>2.63</v>
      </c>
      <c r="H41">
        <v>2.84</v>
      </c>
      <c r="I41">
        <v>2.78</v>
      </c>
      <c r="J41">
        <v>2.45</v>
      </c>
      <c r="K41" s="8">
        <f>AVERAGE(D41:H41)</f>
        <v>3.096</v>
      </c>
      <c r="L41" s="70">
        <f>AVERAGE(I41:J41)</f>
        <v>2.615</v>
      </c>
      <c r="M41" s="16"/>
      <c r="N41" s="55">
        <v>2.96</v>
      </c>
      <c r="O41" s="55">
        <v>2.5</v>
      </c>
      <c r="P41" s="55">
        <v>2.2</v>
      </c>
    </row>
    <row r="42" customHeight="1" spans="2:16">
      <c r="B42" s="39"/>
      <c r="C42" s="29" t="s">
        <v>31</v>
      </c>
      <c r="D42">
        <v>3.64</v>
      </c>
      <c r="E42">
        <v>2.63</v>
      </c>
      <c r="F42">
        <v>2.15</v>
      </c>
      <c r="G42">
        <v>2.2</v>
      </c>
      <c r="H42">
        <v>2.33</v>
      </c>
      <c r="I42">
        <v>2.34</v>
      </c>
      <c r="J42">
        <v>2.05</v>
      </c>
      <c r="K42" s="8">
        <f>AVERAGE(D42:H42)</f>
        <v>2.59</v>
      </c>
      <c r="L42" s="70">
        <f>AVERAGE(I42:J42)</f>
        <v>2.195</v>
      </c>
      <c r="M42" s="16"/>
      <c r="N42" s="55"/>
      <c r="O42" s="55"/>
      <c r="P42" s="55"/>
    </row>
    <row r="43" customHeight="1" spans="2:16">
      <c r="B43" s="39"/>
      <c r="C43" s="29" t="s">
        <v>32</v>
      </c>
      <c r="D43">
        <v>3.46</v>
      </c>
      <c r="E43">
        <v>2.47</v>
      </c>
      <c r="F43">
        <v>2.02</v>
      </c>
      <c r="G43">
        <v>2.06</v>
      </c>
      <c r="H43">
        <v>2.19</v>
      </c>
      <c r="I43">
        <v>2.19</v>
      </c>
      <c r="J43">
        <v>1.95</v>
      </c>
      <c r="K43" s="8">
        <f>AVERAGE(D43:H43)</f>
        <v>2.44</v>
      </c>
      <c r="L43" s="70">
        <f>AVERAGE(I43:J43)</f>
        <v>2.07</v>
      </c>
      <c r="M43" s="16"/>
      <c r="N43" s="55">
        <v>2.12</v>
      </c>
      <c r="O43" s="55">
        <v>1.83</v>
      </c>
      <c r="P43" s="55">
        <v>1.64</v>
      </c>
    </row>
    <row r="44" customHeight="1" spans="2:16">
      <c r="B44" s="40"/>
      <c r="C44" s="27">
        <v>0.5</v>
      </c>
      <c r="D44" s="8">
        <v>3.32</v>
      </c>
      <c r="E44" s="8">
        <v>2.36</v>
      </c>
      <c r="F44" s="8">
        <v>1.9</v>
      </c>
      <c r="G44" s="8">
        <v>1.95</v>
      </c>
      <c r="H44" s="8">
        <v>2.08</v>
      </c>
      <c r="I44" s="8">
        <v>2.1</v>
      </c>
      <c r="J44" s="8">
        <v>1.87</v>
      </c>
      <c r="K44" s="8">
        <f>AVERAGE(D44:H44)</f>
        <v>2.322</v>
      </c>
      <c r="L44" s="70">
        <f>AVERAGE(I44:J44)</f>
        <v>1.985</v>
      </c>
      <c r="M44" s="16"/>
      <c r="N44" s="55">
        <v>2</v>
      </c>
      <c r="O44" s="55">
        <v>1.7</v>
      </c>
      <c r="P44" s="55">
        <v>1.6</v>
      </c>
    </row>
    <row r="45" customHeight="1" spans="2:16">
      <c r="B45" s="40"/>
      <c r="C45" s="27" t="s">
        <v>33</v>
      </c>
      <c r="D45" s="8">
        <v>3.15</v>
      </c>
      <c r="E45" s="8">
        <v>2.22</v>
      </c>
      <c r="F45" s="8">
        <v>1.78</v>
      </c>
      <c r="G45" s="8">
        <v>1.82</v>
      </c>
      <c r="H45" s="8">
        <v>1.95</v>
      </c>
      <c r="I45" s="8">
        <v>1.99</v>
      </c>
      <c r="J45" s="8">
        <v>1.77</v>
      </c>
      <c r="K45" s="8">
        <v>2.18</v>
      </c>
      <c r="L45" s="70">
        <v>1.88</v>
      </c>
      <c r="M45" s="16"/>
      <c r="N45" s="55">
        <v>1.81</v>
      </c>
      <c r="O45" s="55">
        <v>1.62</v>
      </c>
      <c r="P45" s="55">
        <v>1.44</v>
      </c>
    </row>
    <row r="46" customHeight="1" spans="2:16">
      <c r="B46" s="41" t="s">
        <v>55</v>
      </c>
      <c r="C46" s="42" t="s">
        <v>35</v>
      </c>
      <c r="D46" s="19">
        <v>3.45</v>
      </c>
      <c r="E46" s="19">
        <v>3.4</v>
      </c>
      <c r="F46" s="11">
        <v>3.26</v>
      </c>
      <c r="G46" s="11">
        <v>3.02</v>
      </c>
      <c r="H46" s="11">
        <v>3.41</v>
      </c>
      <c r="I46" s="11">
        <v>0.37</v>
      </c>
      <c r="J46" s="11">
        <v>1.75</v>
      </c>
      <c r="K46" s="11">
        <f t="shared" ref="K46:K58" si="4">AVERAGE(D46:H46)</f>
        <v>3.308</v>
      </c>
      <c r="L46" s="71">
        <f t="shared" ref="L46:L58" si="5">AVERAGE(I46:J46)</f>
        <v>1.06</v>
      </c>
      <c r="M46" s="16"/>
      <c r="N46" s="55"/>
      <c r="O46" s="55"/>
      <c r="P46" s="55"/>
    </row>
    <row r="47" customHeight="1" spans="2:16">
      <c r="B47" s="40"/>
      <c r="C47" s="27" t="s">
        <v>36</v>
      </c>
      <c r="D47">
        <v>2.72</v>
      </c>
      <c r="E47">
        <v>2.85</v>
      </c>
      <c r="F47" s="8">
        <v>2.63</v>
      </c>
      <c r="G47" s="8">
        <v>2.51</v>
      </c>
      <c r="H47" s="8">
        <v>2.83</v>
      </c>
      <c r="I47" s="8">
        <v>-0.05</v>
      </c>
      <c r="J47" s="8">
        <v>1.35</v>
      </c>
      <c r="K47" s="8">
        <f t="shared" si="4"/>
        <v>2.708</v>
      </c>
      <c r="L47" s="70">
        <f t="shared" si="5"/>
        <v>0.65</v>
      </c>
      <c r="M47" s="16"/>
      <c r="N47" s="55"/>
      <c r="O47" s="55"/>
      <c r="P47" s="55"/>
    </row>
    <row r="48" customHeight="1" spans="2:16">
      <c r="B48" s="40"/>
      <c r="C48" s="27" t="s">
        <v>37</v>
      </c>
      <c r="D48">
        <v>2.37</v>
      </c>
      <c r="E48">
        <v>2.51</v>
      </c>
      <c r="F48" s="8">
        <v>2.31</v>
      </c>
      <c r="G48" s="8">
        <v>2.25</v>
      </c>
      <c r="H48" s="8">
        <v>2.5</v>
      </c>
      <c r="I48" s="8">
        <v>-0.23</v>
      </c>
      <c r="J48" s="8">
        <v>1.3</v>
      </c>
      <c r="K48" s="8">
        <f t="shared" si="4"/>
        <v>2.388</v>
      </c>
      <c r="L48" s="70">
        <f t="shared" si="5"/>
        <v>0.535</v>
      </c>
      <c r="M48" s="16"/>
      <c r="N48" s="55"/>
      <c r="O48" s="55"/>
      <c r="P48" s="55"/>
    </row>
    <row r="49" customHeight="1" spans="2:16">
      <c r="B49" s="40"/>
      <c r="C49" s="27" t="s">
        <v>38</v>
      </c>
      <c r="D49">
        <v>2.21</v>
      </c>
      <c r="E49">
        <v>2.25</v>
      </c>
      <c r="F49" s="8">
        <v>2.11</v>
      </c>
      <c r="G49" s="8">
        <v>2.06</v>
      </c>
      <c r="H49" s="8">
        <v>2.28</v>
      </c>
      <c r="I49" s="8">
        <v>-0.33</v>
      </c>
      <c r="J49" s="8">
        <v>1.29</v>
      </c>
      <c r="K49" s="8">
        <f t="shared" si="4"/>
        <v>2.182</v>
      </c>
      <c r="L49" s="70">
        <f t="shared" si="5"/>
        <v>0.48</v>
      </c>
      <c r="M49" s="16"/>
      <c r="N49" s="55"/>
      <c r="O49" s="55"/>
      <c r="P49" s="55"/>
    </row>
    <row r="50" customHeight="1" spans="2:16">
      <c r="B50" s="40"/>
      <c r="C50" s="27" t="s">
        <v>39</v>
      </c>
      <c r="D50">
        <v>2.04</v>
      </c>
      <c r="E50">
        <v>1.98</v>
      </c>
      <c r="F50" s="8">
        <v>1.92</v>
      </c>
      <c r="G50" s="8">
        <v>1.84</v>
      </c>
      <c r="H50" s="8">
        <v>2.06</v>
      </c>
      <c r="I50" s="8">
        <v>-0.39</v>
      </c>
      <c r="J50" s="8">
        <v>1.26</v>
      </c>
      <c r="K50" s="8">
        <f t="shared" si="4"/>
        <v>1.968</v>
      </c>
      <c r="L50" s="70">
        <f t="shared" si="5"/>
        <v>0.435</v>
      </c>
      <c r="M50" s="16"/>
      <c r="N50" s="55"/>
      <c r="O50" s="55"/>
      <c r="P50" s="55"/>
    </row>
    <row r="51" customHeight="1" spans="2:16">
      <c r="B51" s="41" t="s">
        <v>56</v>
      </c>
      <c r="C51" s="42" t="s">
        <v>41</v>
      </c>
      <c r="D51" s="51">
        <v>3.41</v>
      </c>
      <c r="E51" s="51">
        <v>3.2</v>
      </c>
      <c r="F51" s="54">
        <v>3.32</v>
      </c>
      <c r="G51" s="54">
        <v>3.14</v>
      </c>
      <c r="H51" s="54">
        <v>3.35</v>
      </c>
      <c r="I51" s="54">
        <v>3.11</v>
      </c>
      <c r="J51" s="54">
        <v>3.1</v>
      </c>
      <c r="K51" s="11">
        <f t="shared" si="4"/>
        <v>3.284</v>
      </c>
      <c r="L51" s="71">
        <f t="shared" si="5"/>
        <v>3.105</v>
      </c>
      <c r="M51" s="16"/>
      <c r="N51" s="55"/>
      <c r="O51" s="55"/>
      <c r="P51" s="55"/>
    </row>
    <row r="52" customHeight="1" spans="2:16">
      <c r="B52" s="40"/>
      <c r="C52" s="27" t="s">
        <v>42</v>
      </c>
      <c r="D52" s="1">
        <v>2.63</v>
      </c>
      <c r="E52" s="1">
        <v>2.43</v>
      </c>
      <c r="F52" s="55">
        <v>2.48</v>
      </c>
      <c r="G52" s="55">
        <v>2.43</v>
      </c>
      <c r="H52" s="55">
        <v>2.52</v>
      </c>
      <c r="I52" s="55">
        <v>2.51</v>
      </c>
      <c r="J52" s="55">
        <v>2.48</v>
      </c>
      <c r="K52" s="8">
        <f t="shared" si="4"/>
        <v>2.498</v>
      </c>
      <c r="L52" s="70">
        <f t="shared" si="5"/>
        <v>2.495</v>
      </c>
      <c r="M52" s="16"/>
      <c r="N52" s="55"/>
      <c r="O52" s="55"/>
      <c r="P52" s="55"/>
    </row>
    <row r="53" customHeight="1" spans="2:16">
      <c r="B53" s="40"/>
      <c r="C53" s="27" t="s">
        <v>43</v>
      </c>
      <c r="D53" s="1">
        <v>2.54</v>
      </c>
      <c r="E53" s="1">
        <v>2.36</v>
      </c>
      <c r="F53" s="55">
        <v>2.4</v>
      </c>
      <c r="G53" s="55">
        <v>2.38</v>
      </c>
      <c r="H53" s="55">
        <v>2.43</v>
      </c>
      <c r="I53" s="55">
        <v>2.48</v>
      </c>
      <c r="J53" s="55">
        <v>2.44</v>
      </c>
      <c r="K53" s="8">
        <f t="shared" si="4"/>
        <v>2.422</v>
      </c>
      <c r="L53" s="70">
        <f t="shared" si="5"/>
        <v>2.46</v>
      </c>
      <c r="M53" s="16"/>
      <c r="N53" s="55"/>
      <c r="O53" s="55"/>
      <c r="P53" s="55"/>
    </row>
    <row r="54" customHeight="1" spans="2:16">
      <c r="B54" s="40"/>
      <c r="C54" s="27" t="s">
        <v>44</v>
      </c>
      <c r="D54" s="1">
        <v>2.32</v>
      </c>
      <c r="E54" s="1">
        <v>2.15</v>
      </c>
      <c r="F54" s="55">
        <v>2.16</v>
      </c>
      <c r="G54" s="55">
        <v>2.2</v>
      </c>
      <c r="H54" s="55">
        <v>2.19</v>
      </c>
      <c r="I54" s="55">
        <v>2.34</v>
      </c>
      <c r="J54" s="55">
        <v>2.29</v>
      </c>
      <c r="K54" s="8">
        <f t="shared" si="4"/>
        <v>2.204</v>
      </c>
      <c r="L54" s="70">
        <f t="shared" si="5"/>
        <v>2.315</v>
      </c>
      <c r="M54" s="16"/>
      <c r="N54" s="55"/>
      <c r="O54" s="55"/>
      <c r="P54" s="55"/>
    </row>
    <row r="55" customHeight="1" spans="2:16">
      <c r="B55" s="40"/>
      <c r="C55" s="27" t="s">
        <v>45</v>
      </c>
      <c r="D55" s="1">
        <v>2.23</v>
      </c>
      <c r="E55" s="1">
        <v>2.06</v>
      </c>
      <c r="F55" s="55">
        <v>2.07</v>
      </c>
      <c r="G55" s="55">
        <v>2.13</v>
      </c>
      <c r="H55" s="55">
        <v>2.09</v>
      </c>
      <c r="I55" s="55">
        <v>2.29</v>
      </c>
      <c r="J55" s="55">
        <v>2.24</v>
      </c>
      <c r="K55" s="8">
        <f t="shared" si="4"/>
        <v>2.116</v>
      </c>
      <c r="L55" s="70">
        <f t="shared" si="5"/>
        <v>2.265</v>
      </c>
      <c r="M55" s="16"/>
      <c r="N55" s="55"/>
      <c r="O55" s="55"/>
      <c r="P55" s="55"/>
    </row>
    <row r="56" customHeight="1" spans="2:16">
      <c r="B56" s="40"/>
      <c r="C56" s="27" t="s">
        <v>46</v>
      </c>
      <c r="D56" s="1">
        <v>2.14</v>
      </c>
      <c r="E56" s="1">
        <v>1.99</v>
      </c>
      <c r="F56" s="55">
        <v>1.99</v>
      </c>
      <c r="G56" s="55">
        <v>2.08</v>
      </c>
      <c r="H56" s="55">
        <v>2</v>
      </c>
      <c r="I56" s="55">
        <v>2.25</v>
      </c>
      <c r="J56" s="55">
        <v>2.2</v>
      </c>
      <c r="K56" s="8">
        <f t="shared" si="4"/>
        <v>2.04</v>
      </c>
      <c r="L56" s="70">
        <f t="shared" si="5"/>
        <v>2.225</v>
      </c>
      <c r="M56" s="16"/>
      <c r="N56" s="55"/>
      <c r="O56" s="55"/>
      <c r="P56" s="55"/>
    </row>
    <row r="57" customHeight="1" spans="2:16">
      <c r="B57" s="40"/>
      <c r="C57" s="27" t="s">
        <v>47</v>
      </c>
      <c r="D57" s="1">
        <v>1.66</v>
      </c>
      <c r="E57" s="1">
        <v>1.53</v>
      </c>
      <c r="F57" s="55">
        <v>1.5</v>
      </c>
      <c r="G57" s="55">
        <v>1.67</v>
      </c>
      <c r="H57" s="55">
        <v>1.51</v>
      </c>
      <c r="I57" s="55">
        <v>1.91</v>
      </c>
      <c r="J57" s="55">
        <v>1.84</v>
      </c>
      <c r="K57" s="8">
        <f t="shared" si="4"/>
        <v>1.574</v>
      </c>
      <c r="L57" s="70">
        <f t="shared" si="5"/>
        <v>1.875</v>
      </c>
      <c r="M57" s="16"/>
      <c r="N57" s="55"/>
      <c r="O57" s="55"/>
      <c r="P57" s="55"/>
    </row>
    <row r="58" customHeight="1" spans="2:16">
      <c r="B58" s="41" t="s">
        <v>57</v>
      </c>
      <c r="C58" s="52" t="s">
        <v>49</v>
      </c>
      <c r="D58" s="19">
        <v>3.11</v>
      </c>
      <c r="E58" s="19">
        <v>2.87</v>
      </c>
      <c r="F58" s="11">
        <v>2.34</v>
      </c>
      <c r="G58" s="11">
        <v>2.13</v>
      </c>
      <c r="H58" s="11">
        <v>2.44</v>
      </c>
      <c r="I58" s="11">
        <v>3.24</v>
      </c>
      <c r="J58" s="11">
        <v>2.9</v>
      </c>
      <c r="K58" s="11">
        <f t="shared" si="4"/>
        <v>2.578</v>
      </c>
      <c r="L58" s="71">
        <f t="shared" si="5"/>
        <v>3.07</v>
      </c>
      <c r="M58" s="16"/>
      <c r="N58" s="1">
        <v>2.43700178756572</v>
      </c>
      <c r="O58" s="1">
        <v>3.15115610510046</v>
      </c>
      <c r="P58" s="1">
        <v>2.92871734666243</v>
      </c>
    </row>
    <row r="59" customHeight="1" spans="2:16">
      <c r="B59" s="40"/>
      <c r="C59" s="29">
        <v>0.3</v>
      </c>
      <c r="D59">
        <v>2.86</v>
      </c>
      <c r="E59">
        <v>2.57</v>
      </c>
      <c r="F59" s="8">
        <v>2.06</v>
      </c>
      <c r="G59" s="8">
        <v>1.86</v>
      </c>
      <c r="H59" s="8">
        <v>2.16</v>
      </c>
      <c r="I59" s="8">
        <v>2.97</v>
      </c>
      <c r="J59" s="8">
        <v>2.63</v>
      </c>
      <c r="K59" s="8">
        <v>2.3</v>
      </c>
      <c r="L59" s="70">
        <v>2.8</v>
      </c>
      <c r="M59" s="16"/>
      <c r="N59" s="55">
        <v>2.1</v>
      </c>
      <c r="O59" s="55">
        <v>2.6</v>
      </c>
      <c r="P59" s="55">
        <v>2.5</v>
      </c>
    </row>
    <row r="60" customHeight="1" spans="2:16">
      <c r="B60" s="40"/>
      <c r="C60" s="29">
        <v>0.4</v>
      </c>
      <c r="D60">
        <v>2.68</v>
      </c>
      <c r="E60">
        <v>2.36</v>
      </c>
      <c r="F60" s="8">
        <v>1.87</v>
      </c>
      <c r="G60" s="8">
        <v>1.69</v>
      </c>
      <c r="H60" s="8">
        <v>1.97</v>
      </c>
      <c r="I60" s="8">
        <v>2.76</v>
      </c>
      <c r="J60" s="8">
        <v>2.41</v>
      </c>
      <c r="K60" s="8">
        <v>2.11</v>
      </c>
      <c r="L60" s="70">
        <v>2.59</v>
      </c>
      <c r="M60" s="16"/>
      <c r="N60" s="1">
        <v>1.88974171627068</v>
      </c>
      <c r="O60" s="1">
        <v>2.22871097372488</v>
      </c>
      <c r="P60" s="1">
        <v>2.19756850281181</v>
      </c>
    </row>
    <row r="61" customHeight="1" spans="2:16">
      <c r="B61" s="40"/>
      <c r="C61" s="27">
        <v>0.5</v>
      </c>
      <c r="D61" s="8">
        <v>2.53</v>
      </c>
      <c r="E61" s="8">
        <v>2.19</v>
      </c>
      <c r="F61" s="8">
        <v>1.72</v>
      </c>
      <c r="G61" s="8">
        <v>1.55</v>
      </c>
      <c r="H61" s="8">
        <v>1.81</v>
      </c>
      <c r="I61" s="8">
        <v>2.59</v>
      </c>
      <c r="J61" s="8">
        <v>2.08</v>
      </c>
      <c r="K61" s="8">
        <v>1.96</v>
      </c>
      <c r="L61" s="70">
        <v>2.34</v>
      </c>
      <c r="M61" s="16"/>
      <c r="N61" s="55"/>
      <c r="O61" s="55"/>
      <c r="P61" s="55"/>
    </row>
    <row r="62" customHeight="1" spans="2:16">
      <c r="B62" s="40"/>
      <c r="C62" s="27">
        <v>0.6</v>
      </c>
      <c r="D62" s="8">
        <v>2.39</v>
      </c>
      <c r="E62" s="8">
        <v>2.02</v>
      </c>
      <c r="F62" s="8">
        <v>1.58</v>
      </c>
      <c r="G62" s="8">
        <v>1.43</v>
      </c>
      <c r="H62" s="8">
        <v>1.67</v>
      </c>
      <c r="I62" s="8">
        <v>2.4</v>
      </c>
      <c r="J62" s="8">
        <v>2.05</v>
      </c>
      <c r="K62" s="8">
        <v>1.82</v>
      </c>
      <c r="L62" s="70">
        <v>2.23</v>
      </c>
      <c r="M62" s="16"/>
      <c r="N62" s="1">
        <v>1.6084850816</v>
      </c>
      <c r="O62" s="1">
        <v>1.7433539414</v>
      </c>
      <c r="P62" s="1">
        <v>1.8209733297</v>
      </c>
    </row>
    <row r="63" customHeight="1" spans="2:16">
      <c r="B63" s="40"/>
      <c r="C63" s="27">
        <v>0.7</v>
      </c>
      <c r="D63" s="8">
        <v>2.23</v>
      </c>
      <c r="E63" s="8">
        <v>1.85</v>
      </c>
      <c r="F63" s="8">
        <v>1.45</v>
      </c>
      <c r="G63" s="8">
        <v>1.31</v>
      </c>
      <c r="H63" s="8">
        <v>1.53</v>
      </c>
      <c r="I63" s="8">
        <v>2.19</v>
      </c>
      <c r="J63" s="8">
        <v>1.87</v>
      </c>
      <c r="K63" s="8">
        <v>1.67</v>
      </c>
      <c r="L63" s="70">
        <v>2.03</v>
      </c>
      <c r="N63" s="1">
        <v>1.469774074</v>
      </c>
      <c r="O63" s="1">
        <v>1.5321792892</v>
      </c>
      <c r="P63" s="1">
        <v>1.64947369516667</v>
      </c>
    </row>
    <row r="64" customHeight="1" spans="2:16">
      <c r="B64" s="46"/>
      <c r="C64" s="53" t="s">
        <v>50</v>
      </c>
      <c r="D64" s="20">
        <v>2.02</v>
      </c>
      <c r="E64" s="20">
        <v>1.64</v>
      </c>
      <c r="F64" s="20">
        <v>1.29</v>
      </c>
      <c r="G64" s="20">
        <v>1.17</v>
      </c>
      <c r="H64" s="20">
        <v>1.36</v>
      </c>
      <c r="I64" s="20">
        <v>1.93</v>
      </c>
      <c r="J64" s="20">
        <v>1.65</v>
      </c>
      <c r="K64" s="20">
        <f>AVERAGE(D64:H64)</f>
        <v>1.496</v>
      </c>
      <c r="L64" s="72">
        <f>AVERAGE(I64:J64)</f>
        <v>1.79</v>
      </c>
      <c r="M64" s="16"/>
      <c r="N64" s="55"/>
      <c r="O64" s="55"/>
      <c r="P64" s="55"/>
    </row>
    <row r="65" customHeight="1" spans="1:16">
      <c r="A65" s="16"/>
      <c r="B65" s="16"/>
      <c r="C65" s="27"/>
      <c r="D65" s="8"/>
      <c r="E65" s="8"/>
      <c r="F65" s="8"/>
      <c r="G65" s="8"/>
      <c r="H65" s="8"/>
      <c r="I65" s="8"/>
      <c r="J65" s="8"/>
      <c r="K65" s="8"/>
      <c r="L65" s="8"/>
      <c r="M65" s="16"/>
      <c r="N65" s="55"/>
      <c r="O65" s="55"/>
      <c r="P65" s="55"/>
    </row>
    <row r="69" customHeight="1" spans="16:22">
      <c r="P69" s="55"/>
      <c r="Q69" s="55"/>
      <c r="R69" s="55"/>
      <c r="S69" s="55"/>
      <c r="T69" s="55"/>
      <c r="U69" s="8"/>
      <c r="V69" s="70"/>
    </row>
  </sheetData>
  <mergeCells count="17">
    <mergeCell ref="D1:L1"/>
    <mergeCell ref="N1:P1"/>
    <mergeCell ref="A3:A11"/>
    <mergeCell ref="A15:A37"/>
    <mergeCell ref="A40:A64"/>
    <mergeCell ref="B3:B4"/>
    <mergeCell ref="B5:B6"/>
    <mergeCell ref="B8:B10"/>
    <mergeCell ref="B11:B12"/>
    <mergeCell ref="B15:B19"/>
    <mergeCell ref="B20:B24"/>
    <mergeCell ref="B25:B31"/>
    <mergeCell ref="B32:B38"/>
    <mergeCell ref="B41:B45"/>
    <mergeCell ref="B46:B50"/>
    <mergeCell ref="B51:B57"/>
    <mergeCell ref="B58:B64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luers"/>
  <dimension ref="A2:AB200"/>
  <sheetViews>
    <sheetView topLeftCell="A148" workbookViewId="0">
      <pane xSplit="1" topLeftCell="B1" activePane="topRight" state="frozen"/>
      <selection/>
      <selection pane="topRight" activeCell="A1" sqref="A1"/>
    </sheetView>
  </sheetViews>
  <sheetFormatPr defaultColWidth="14" defaultRowHeight="18" customHeight="1"/>
  <cols>
    <col min="1" max="1" width="10.3854166666667" customWidth="1"/>
    <col min="2" max="2" width="8.63541666666667" customWidth="1"/>
    <col min="3" max="3" width="8.63541666666667" style="21" customWidth="1"/>
    <col min="4" max="4" width="8.63541666666667" customWidth="1"/>
    <col min="5" max="5" width="8.63541666666667" style="21" customWidth="1"/>
    <col min="6" max="6" width="8.63541666666667" customWidth="1"/>
    <col min="7" max="7" width="8.63541666666667" style="21" customWidth="1"/>
    <col min="8" max="8" width="8.63541666666667" customWidth="1"/>
    <col min="9" max="9" width="8.63541666666667" style="21" customWidth="1"/>
    <col min="10" max="10" width="8.63541666666667" style="22" hidden="1" customWidth="1"/>
    <col min="11" max="11" width="8.63541666666667" customWidth="1"/>
    <col min="12" max="12" width="8.63541666666667" style="21" customWidth="1"/>
    <col min="13" max="13" width="8.63541666666667" style="22" hidden="1" customWidth="1"/>
    <col min="14" max="14" width="8.63541666666667" customWidth="1"/>
    <col min="15" max="15" width="8.63541666666667" style="21" customWidth="1"/>
    <col min="16" max="16" width="8.63541666666667" style="22" hidden="1" customWidth="1"/>
    <col min="17" max="17" width="8.63541666666667" customWidth="1"/>
    <col min="18" max="18" width="8.63541666666667" style="21" customWidth="1"/>
    <col min="19" max="19" width="8.63541666666667" style="22" hidden="1" customWidth="1"/>
    <col min="20" max="20" width="8.63541666666667" customWidth="1"/>
    <col min="21" max="21" width="8.63541666666667" style="21" customWidth="1"/>
    <col min="22" max="28" width="8.63541666666667" customWidth="1"/>
  </cols>
  <sheetData>
    <row r="2" customHeight="1" spans="1:20">
      <c r="A2" t="s">
        <v>48</v>
      </c>
      <c r="B2" t="s">
        <v>26</v>
      </c>
      <c r="D2">
        <v>0.2</v>
      </c>
      <c r="F2">
        <v>0.3</v>
      </c>
      <c r="H2">
        <v>0.4</v>
      </c>
      <c r="K2">
        <v>0.5</v>
      </c>
      <c r="N2">
        <v>0.6</v>
      </c>
      <c r="Q2">
        <v>0.7</v>
      </c>
      <c r="T2">
        <v>0.8</v>
      </c>
    </row>
    <row r="3" customHeight="1" spans="1:28">
      <c r="A3" s="3" t="s">
        <v>58</v>
      </c>
      <c r="B3" s="4">
        <v>21.667312118741</v>
      </c>
      <c r="C3" s="23">
        <v>9.78239153439154</v>
      </c>
      <c r="D3" s="1">
        <v>21.0569166204708</v>
      </c>
      <c r="E3" s="24">
        <v>2.60374603174603</v>
      </c>
      <c r="F3" s="1">
        <v>20.9809707070487</v>
      </c>
      <c r="G3" s="24">
        <v>2.25389417989418</v>
      </c>
      <c r="H3" s="1">
        <v>21.0171760802761</v>
      </c>
      <c r="I3" s="24">
        <v>2.03099470899471</v>
      </c>
      <c r="J3" s="25"/>
      <c r="K3" s="1">
        <v>20.797726331449</v>
      </c>
      <c r="L3" s="24">
        <v>1.89191534391534</v>
      </c>
      <c r="N3" s="1">
        <v>20.58005884</v>
      </c>
      <c r="O3" s="24">
        <v>1.760518519</v>
      </c>
      <c r="P3" s="25"/>
      <c r="Q3" s="1">
        <v>20.26949124</v>
      </c>
      <c r="R3" s="24">
        <v>1.622899471</v>
      </c>
      <c r="S3" s="25"/>
      <c r="T3" s="1">
        <v>19.5069999425024</v>
      </c>
      <c r="U3" s="24">
        <v>1.44435978835979</v>
      </c>
      <c r="V3" s="1"/>
      <c r="W3" s="1"/>
      <c r="X3" s="1"/>
      <c r="Y3" s="1"/>
      <c r="Z3" s="1"/>
      <c r="AA3" s="1"/>
      <c r="AB3" s="1"/>
    </row>
    <row r="4" customHeight="1" spans="1:28">
      <c r="A4" s="3" t="s">
        <v>59</v>
      </c>
      <c r="B4" s="4">
        <v>18.2582850619831</v>
      </c>
      <c r="C4" s="23">
        <v>9.78239153439154</v>
      </c>
      <c r="D4" s="1">
        <v>17.9981654508197</v>
      </c>
      <c r="E4" s="24">
        <v>2.93736507936508</v>
      </c>
      <c r="F4" s="1">
        <v>17.5728388677453</v>
      </c>
      <c r="G4" s="24">
        <v>2.50930158730159</v>
      </c>
      <c r="H4" s="1">
        <v>17.5747413092493</v>
      </c>
      <c r="I4" s="24">
        <v>2.27307936507937</v>
      </c>
      <c r="J4" s="25"/>
      <c r="K4" s="1">
        <v>17.400760097108</v>
      </c>
      <c r="L4" s="24">
        <v>2.10992592592593</v>
      </c>
      <c r="N4" s="1">
        <v>17.1989108469801</v>
      </c>
      <c r="O4" s="24">
        <v>1.965460317</v>
      </c>
      <c r="P4" s="25"/>
      <c r="Q4" s="1">
        <v>17.15085784</v>
      </c>
      <c r="R4" s="24">
        <v>1.804433862</v>
      </c>
      <c r="S4" s="25"/>
      <c r="T4" s="1">
        <v>16.866628098051</v>
      </c>
      <c r="U4" s="24">
        <v>1.60524867724868</v>
      </c>
      <c r="V4" s="1"/>
      <c r="W4" s="1"/>
      <c r="X4" s="1"/>
      <c r="Y4" s="1"/>
      <c r="Z4" s="1"/>
      <c r="AA4" s="1"/>
      <c r="AB4" s="1"/>
    </row>
    <row r="5" customHeight="1" spans="1:28">
      <c r="A5" s="3" t="s">
        <v>60</v>
      </c>
      <c r="B5" s="4">
        <v>17.5315612105541</v>
      </c>
      <c r="C5" s="23">
        <v>9.78239153439154</v>
      </c>
      <c r="D5" s="1">
        <v>17.6075921149491</v>
      </c>
      <c r="E5" s="24">
        <v>2.98187301587302</v>
      </c>
      <c r="F5" s="1">
        <v>17.3922221785208</v>
      </c>
      <c r="G5" s="24">
        <v>2.58857142857143</v>
      </c>
      <c r="H5" s="1">
        <v>17.3433549219</v>
      </c>
      <c r="I5" s="24">
        <v>2.33044444444445</v>
      </c>
      <c r="J5" s="25"/>
      <c r="K5" s="1">
        <v>17.1469765171626</v>
      </c>
      <c r="L5" s="24">
        <v>2.14698412698413</v>
      </c>
      <c r="N5" s="1">
        <v>17.9970727227504</v>
      </c>
      <c r="O5" s="24">
        <v>1.985195767</v>
      </c>
      <c r="P5" s="25"/>
      <c r="Q5" s="1">
        <v>16.80955633</v>
      </c>
      <c r="R5" s="24">
        <v>1.834412698</v>
      </c>
      <c r="S5" s="25"/>
      <c r="T5" s="1">
        <v>16.3844333741173</v>
      </c>
      <c r="U5" s="24">
        <v>1.61475132275133</v>
      </c>
      <c r="V5" s="1"/>
      <c r="W5" s="1"/>
      <c r="X5" s="1"/>
      <c r="Y5" s="1"/>
      <c r="Z5" s="1"/>
      <c r="AA5" s="1"/>
      <c r="AB5" s="1"/>
    </row>
    <row r="6" customHeight="1" spans="1:28">
      <c r="A6" s="3" t="s">
        <v>61</v>
      </c>
      <c r="B6" s="4">
        <v>21.0014577785374</v>
      </c>
      <c r="C6" s="23">
        <v>9.78239153439154</v>
      </c>
      <c r="D6" s="1">
        <v>20.4433171704984</v>
      </c>
      <c r="E6" s="24">
        <v>2.89551322751323</v>
      </c>
      <c r="F6" s="1">
        <v>20.1407041871329</v>
      </c>
      <c r="G6" s="24">
        <v>2.5009417989418</v>
      </c>
      <c r="H6" s="1">
        <v>20.0020448993702</v>
      </c>
      <c r="I6" s="24">
        <v>2.24833862433863</v>
      </c>
      <c r="J6" s="25"/>
      <c r="K6" s="1">
        <v>19.6676419412115</v>
      </c>
      <c r="L6" s="24">
        <v>2.06892063492063</v>
      </c>
      <c r="N6" s="1">
        <v>19.6406704251507</v>
      </c>
      <c r="O6" s="24">
        <v>1.928095238</v>
      </c>
      <c r="P6" s="25"/>
      <c r="Q6" s="1">
        <v>19.40649901</v>
      </c>
      <c r="R6" s="24">
        <v>1.782645503</v>
      </c>
      <c r="S6" s="25"/>
      <c r="T6" s="1">
        <v>19.0084194339962</v>
      </c>
      <c r="U6" s="24">
        <v>1.62998941798942</v>
      </c>
      <c r="V6" s="1"/>
      <c r="W6" s="1"/>
      <c r="X6" s="1"/>
      <c r="Y6" s="1"/>
      <c r="Z6" s="1"/>
      <c r="AA6" s="1"/>
      <c r="AB6" s="1"/>
    </row>
    <row r="7" customHeight="1" spans="1:28">
      <c r="A7" s="3" t="s">
        <v>62</v>
      </c>
      <c r="B7" s="4">
        <v>17.6821914282277</v>
      </c>
      <c r="C7" s="23">
        <v>9.78239153439154</v>
      </c>
      <c r="D7" s="1">
        <v>17.6510186015389</v>
      </c>
      <c r="E7" s="24">
        <v>3.16001058201059</v>
      </c>
      <c r="F7" s="1">
        <v>17.5243326309219</v>
      </c>
      <c r="G7" s="24">
        <v>2.6734708994709</v>
      </c>
      <c r="H7" s="1">
        <v>17.2625555817686</v>
      </c>
      <c r="I7" s="24">
        <v>2.36275132275132</v>
      </c>
      <c r="J7" s="25"/>
      <c r="K7" s="1">
        <v>17.0868412873615</v>
      </c>
      <c r="L7" s="24">
        <v>2.16120634920635</v>
      </c>
      <c r="N7" s="1">
        <v>16.9513268330479</v>
      </c>
      <c r="O7" s="24">
        <v>1.99810582</v>
      </c>
      <c r="P7" s="25"/>
      <c r="Q7" s="1">
        <v>16.87336867</v>
      </c>
      <c r="R7" s="24">
        <v>1.841301587</v>
      </c>
      <c r="S7" s="25"/>
      <c r="T7" s="1">
        <v>16.5642331268422</v>
      </c>
      <c r="U7" s="24">
        <v>1.64622222222222</v>
      </c>
      <c r="V7" s="1"/>
      <c r="W7" s="1"/>
      <c r="X7" s="1"/>
      <c r="Y7" s="1"/>
      <c r="Z7" s="1"/>
      <c r="AA7" s="1"/>
      <c r="AB7" s="1"/>
    </row>
    <row r="8" customHeight="1" spans="1:28">
      <c r="A8" s="3" t="s">
        <v>63</v>
      </c>
      <c r="B8" s="4">
        <v>36.581013381164</v>
      </c>
      <c r="C8" s="23">
        <v>8.95763523956723</v>
      </c>
      <c r="D8" s="1">
        <v>36.3349291076316</v>
      </c>
      <c r="E8" s="24">
        <v>3.35510046367852</v>
      </c>
      <c r="F8" s="1">
        <v>36.0525134198495</v>
      </c>
      <c r="G8" s="24">
        <v>2.75204018547141</v>
      </c>
      <c r="H8" s="1">
        <v>35.7532480959274</v>
      </c>
      <c r="I8" s="24">
        <v>2.37797527047914</v>
      </c>
      <c r="J8" s="25"/>
      <c r="K8" s="1">
        <v>35.4809714728015</v>
      </c>
      <c r="L8" s="24">
        <v>2.09655332302937</v>
      </c>
      <c r="N8" s="1">
        <v>34.9325715336095</v>
      </c>
      <c r="O8" s="24">
        <v>1.861174652</v>
      </c>
      <c r="P8" s="25"/>
      <c r="Q8" s="1">
        <v>34.62770027</v>
      </c>
      <c r="R8" s="24">
        <v>1.648825348</v>
      </c>
      <c r="S8" s="25"/>
      <c r="T8" s="1">
        <v>33.8730431864386</v>
      </c>
      <c r="U8" s="24">
        <v>1.42180834621329</v>
      </c>
      <c r="V8" s="1"/>
      <c r="W8" s="1"/>
      <c r="X8" s="1"/>
      <c r="Y8" s="1"/>
      <c r="Z8" s="1"/>
      <c r="AA8" s="1"/>
      <c r="AB8" s="1"/>
    </row>
    <row r="9" customHeight="1" spans="1:28">
      <c r="A9" s="3" t="s">
        <v>64</v>
      </c>
      <c r="B9" s="4">
        <v>32.7272432850159</v>
      </c>
      <c r="C9" s="23">
        <v>8.95772797527048</v>
      </c>
      <c r="D9" s="1">
        <v>32.7044868221906</v>
      </c>
      <c r="E9" s="24">
        <v>2.89431221020093</v>
      </c>
      <c r="F9" s="1">
        <v>32.3291157158489</v>
      </c>
      <c r="G9" s="24">
        <v>2.42740340030912</v>
      </c>
      <c r="H9" s="1">
        <v>32.10063692939</v>
      </c>
      <c r="I9" s="24">
        <v>2.15085007727975</v>
      </c>
      <c r="J9" s="25"/>
      <c r="K9" s="1">
        <v>31.4572390720817</v>
      </c>
      <c r="L9" s="24">
        <v>1.96091190108192</v>
      </c>
      <c r="N9" s="1">
        <v>31.2887433470834</v>
      </c>
      <c r="O9" s="24">
        <v>1.782828439</v>
      </c>
      <c r="P9" s="25"/>
      <c r="Q9" s="1">
        <v>30.9025338</v>
      </c>
      <c r="R9" s="24">
        <v>1.612905719</v>
      </c>
      <c r="S9" s="25"/>
      <c r="T9" s="1">
        <v>30.3087971261802</v>
      </c>
      <c r="U9" s="24">
        <v>1.41924265842349</v>
      </c>
      <c r="V9" s="1"/>
      <c r="W9" s="1"/>
      <c r="X9" s="1"/>
      <c r="Y9" s="1"/>
      <c r="Z9" s="1"/>
      <c r="AA9" s="1"/>
      <c r="AB9" s="1"/>
    </row>
    <row r="10" customHeight="1" spans="1:28">
      <c r="A10" s="3" t="s">
        <v>65</v>
      </c>
      <c r="B10" s="4">
        <v>23.9642592102286</v>
      </c>
      <c r="C10" s="23">
        <v>8.95772797527048</v>
      </c>
      <c r="D10" s="1">
        <v>23.6503262536448</v>
      </c>
      <c r="E10" s="24">
        <v>3.25853168469861</v>
      </c>
      <c r="F10" s="1">
        <v>23.50152449315</v>
      </c>
      <c r="G10" s="24">
        <v>2.70508500772798</v>
      </c>
      <c r="H10" s="1">
        <v>23.5209000811569</v>
      </c>
      <c r="I10" s="24">
        <v>2.30808346213292</v>
      </c>
      <c r="J10" s="25"/>
      <c r="K10" s="1">
        <v>23.4915085645453</v>
      </c>
      <c r="L10" s="24">
        <v>2.01304482225657</v>
      </c>
      <c r="N10" s="1">
        <v>23.3173722336539</v>
      </c>
      <c r="O10" s="24">
        <v>1.777928903</v>
      </c>
      <c r="P10" s="25"/>
      <c r="Q10" s="1">
        <v>23.43454814</v>
      </c>
      <c r="R10" s="24">
        <v>1.545904173</v>
      </c>
      <c r="S10" s="25"/>
      <c r="T10" s="1">
        <v>23.1258048490671</v>
      </c>
      <c r="U10" s="24">
        <v>1.31401854714065</v>
      </c>
      <c r="V10" s="1"/>
      <c r="W10" s="1"/>
      <c r="X10" s="1"/>
      <c r="Y10" s="1"/>
      <c r="Z10" s="1"/>
      <c r="AA10" s="1"/>
      <c r="AB10" s="1"/>
    </row>
    <row r="11" customHeight="1" spans="1:28">
      <c r="A11" s="3" t="s">
        <v>66</v>
      </c>
      <c r="B11" s="4">
        <v>39.0671143326537</v>
      </c>
      <c r="C11" s="23">
        <v>8.95768160741885</v>
      </c>
      <c r="D11" s="1">
        <v>38.3833544787389</v>
      </c>
      <c r="E11" s="24">
        <v>2.99945904173107</v>
      </c>
      <c r="F11" s="1">
        <v>38.1775325024266</v>
      </c>
      <c r="G11" s="24">
        <v>2.43910355486862</v>
      </c>
      <c r="H11" s="1">
        <v>37.7952320442221</v>
      </c>
      <c r="I11" s="24">
        <v>2.07049459041731</v>
      </c>
      <c r="J11" s="25"/>
      <c r="K11" s="1">
        <v>37.6577272632822</v>
      </c>
      <c r="L11" s="24">
        <v>1.82539412673879</v>
      </c>
      <c r="N11" s="1">
        <v>37.4190021478393</v>
      </c>
      <c r="O11" s="24">
        <v>1.584775889</v>
      </c>
      <c r="P11" s="25"/>
      <c r="Q11" s="1">
        <v>37.22117825</v>
      </c>
      <c r="R11" s="24">
        <v>1.383261206</v>
      </c>
      <c r="S11" s="25"/>
      <c r="T11" s="1">
        <v>36.7425588687332</v>
      </c>
      <c r="U11" s="24">
        <v>1.20590417310665</v>
      </c>
      <c r="V11" s="1"/>
      <c r="W11" s="1"/>
      <c r="X11" s="1"/>
      <c r="Y11" s="1"/>
      <c r="Z11" s="1"/>
      <c r="AA11" s="1"/>
      <c r="AB11" s="1"/>
    </row>
    <row r="12" customHeight="1" spans="1:28">
      <c r="A12" s="3" t="s">
        <v>67</v>
      </c>
      <c r="B12" s="4">
        <v>24.6537587931975</v>
      </c>
      <c r="C12" s="23">
        <v>8.95768160741885</v>
      </c>
      <c r="D12" s="1">
        <v>24.4257464213256</v>
      </c>
      <c r="E12" s="24">
        <v>3.2483771251932</v>
      </c>
      <c r="F12" s="1">
        <v>24.5030318649198</v>
      </c>
      <c r="G12" s="24">
        <v>2.6289799072643</v>
      </c>
      <c r="H12" s="1">
        <v>24.6276191289119</v>
      </c>
      <c r="I12" s="24">
        <v>2.2361514683153</v>
      </c>
      <c r="J12" s="25"/>
      <c r="K12" s="1">
        <v>24.5295664652827</v>
      </c>
      <c r="L12" s="24">
        <v>1.92877897990726</v>
      </c>
      <c r="N12" s="1">
        <v>24.4385781334895</v>
      </c>
      <c r="O12" s="24">
        <v>1.710061824</v>
      </c>
      <c r="P12" s="25"/>
      <c r="Q12" s="1">
        <v>24.3989793</v>
      </c>
      <c r="R12" s="24">
        <v>1.47</v>
      </c>
      <c r="S12" s="25"/>
      <c r="T12" s="1">
        <v>24.0547909418957</v>
      </c>
      <c r="U12" s="24">
        <v>1.26846986089645</v>
      </c>
      <c r="V12" s="1"/>
      <c r="W12" s="1"/>
      <c r="X12" s="1"/>
      <c r="Y12" s="1"/>
      <c r="Z12" s="1"/>
      <c r="AA12" s="1"/>
      <c r="AB12" s="1"/>
    </row>
    <row r="13" customHeight="1" spans="1:28">
      <c r="A13" s="3" t="s">
        <v>68</v>
      </c>
      <c r="B13" s="4">
        <v>30.9456144362923</v>
      </c>
      <c r="C13" s="23">
        <v>11.1208352668213</v>
      </c>
      <c r="D13" s="1">
        <v>30.5181936139222</v>
      </c>
      <c r="E13" s="24">
        <v>3.58769141531323</v>
      </c>
      <c r="F13" s="1">
        <v>29.9214189428397</v>
      </c>
      <c r="G13" s="24">
        <v>2.97250580046404</v>
      </c>
      <c r="H13" s="1">
        <v>29.3220079428612</v>
      </c>
      <c r="I13" s="24">
        <v>2.57206496519722</v>
      </c>
      <c r="J13" s="25"/>
      <c r="K13" s="1">
        <v>28.9042478759315</v>
      </c>
      <c r="L13" s="24">
        <v>2.27990719257541</v>
      </c>
      <c r="N13" s="1">
        <v>28.5372564105183</v>
      </c>
      <c r="O13" s="24">
        <v>2.0325058</v>
      </c>
      <c r="P13" s="25"/>
      <c r="Q13" s="1">
        <v>27.96042945</v>
      </c>
      <c r="R13" s="24">
        <v>1.787238979</v>
      </c>
      <c r="S13" s="25"/>
      <c r="T13" s="1">
        <v>27.4835322124465</v>
      </c>
      <c r="U13" s="24">
        <v>1.53490719257541</v>
      </c>
      <c r="V13" s="1"/>
      <c r="W13" s="1"/>
      <c r="X13" s="1"/>
      <c r="Y13" s="1"/>
      <c r="Z13" s="1"/>
      <c r="AA13" s="1"/>
      <c r="AB13" s="1"/>
    </row>
    <row r="14" customHeight="1" spans="1:28">
      <c r="A14" s="3" t="s">
        <v>69</v>
      </c>
      <c r="B14" s="4">
        <v>34.0382146198433</v>
      </c>
      <c r="C14" s="23">
        <v>11.1217981438515</v>
      </c>
      <c r="D14" s="1">
        <v>33.4501107033365</v>
      </c>
      <c r="E14" s="24">
        <v>2.88867749419953</v>
      </c>
      <c r="F14" s="1">
        <v>33.0988343449402</v>
      </c>
      <c r="G14" s="24">
        <v>2.48970997679815</v>
      </c>
      <c r="H14" s="1">
        <v>33.1099126850913</v>
      </c>
      <c r="I14" s="24">
        <v>2.25410672853828</v>
      </c>
      <c r="J14" s="25"/>
      <c r="K14" s="1">
        <v>32.7364914931953</v>
      </c>
      <c r="L14" s="24">
        <v>2.08651972157773</v>
      </c>
      <c r="N14" s="1">
        <v>32.549178374236</v>
      </c>
      <c r="O14" s="24">
        <v>1.92424594</v>
      </c>
      <c r="P14" s="25"/>
      <c r="Q14" s="1">
        <v>32.27273746</v>
      </c>
      <c r="R14" s="24">
        <v>1.751426914</v>
      </c>
      <c r="S14" s="25"/>
      <c r="T14" s="1">
        <v>31.8368902952467</v>
      </c>
      <c r="U14" s="24">
        <v>1.54897911832947</v>
      </c>
      <c r="V14" s="1"/>
      <c r="W14" s="1"/>
      <c r="X14" s="1"/>
      <c r="Y14" s="1"/>
      <c r="Z14" s="1"/>
      <c r="AA14" s="1"/>
      <c r="AB14" s="1"/>
    </row>
    <row r="15" customHeight="1" spans="1:28">
      <c r="A15" s="3" t="s">
        <v>70</v>
      </c>
      <c r="B15" s="4">
        <v>19.7585226082348</v>
      </c>
      <c r="C15" s="23">
        <v>11.1209048723898</v>
      </c>
      <c r="D15" s="1">
        <v>19.6097676225855</v>
      </c>
      <c r="E15" s="24">
        <v>3.3172505800464</v>
      </c>
      <c r="F15" s="1">
        <v>19.5795619732385</v>
      </c>
      <c r="G15" s="24">
        <v>2.85669373549884</v>
      </c>
      <c r="H15" s="1">
        <v>19.6655857704947</v>
      </c>
      <c r="I15" s="24">
        <v>2.58026682134571</v>
      </c>
      <c r="J15" s="25"/>
      <c r="K15" s="1">
        <v>19.3601260511731</v>
      </c>
      <c r="L15" s="24">
        <v>2.37300464037123</v>
      </c>
      <c r="N15" s="1">
        <v>19.3781710246847</v>
      </c>
      <c r="O15" s="24">
        <v>2.179512761</v>
      </c>
      <c r="P15" s="25"/>
      <c r="Q15" s="1">
        <v>19.2723559</v>
      </c>
      <c r="R15" s="24">
        <v>1.997772622</v>
      </c>
      <c r="S15" s="25"/>
      <c r="T15" s="1">
        <v>19.132383660597</v>
      </c>
      <c r="U15" s="24">
        <v>1.78111368909513</v>
      </c>
      <c r="V15" s="1"/>
      <c r="W15" s="1"/>
      <c r="X15" s="1"/>
      <c r="Y15" s="1"/>
      <c r="Z15" s="1"/>
      <c r="AA15" s="1"/>
      <c r="AB15" s="1"/>
    </row>
    <row r="16" customHeight="1" spans="1:28">
      <c r="A16" s="3" t="s">
        <v>71</v>
      </c>
      <c r="B16" s="4">
        <v>29.8609090512176</v>
      </c>
      <c r="C16" s="23">
        <v>11.1207424593967</v>
      </c>
      <c r="D16" s="1">
        <v>29.2573356286532</v>
      </c>
      <c r="E16" s="24">
        <v>3.2714849187935</v>
      </c>
      <c r="F16" s="1">
        <v>29.083221099899</v>
      </c>
      <c r="G16" s="24">
        <v>2.81015081206496</v>
      </c>
      <c r="H16" s="1">
        <v>28.9302525406833</v>
      </c>
      <c r="I16" s="24">
        <v>2.53575406032483</v>
      </c>
      <c r="J16" s="25"/>
      <c r="K16" s="1">
        <v>28.6542265455667</v>
      </c>
      <c r="L16" s="24">
        <v>2.31763341067285</v>
      </c>
      <c r="N16" s="1">
        <v>28.5265624639386</v>
      </c>
      <c r="O16" s="24">
        <v>2.124361949</v>
      </c>
      <c r="P16" s="25"/>
      <c r="Q16" s="1">
        <v>28.22203133</v>
      </c>
      <c r="R16" s="24">
        <v>1.940011601</v>
      </c>
      <c r="S16" s="25"/>
      <c r="T16" s="1">
        <v>27.920401802675</v>
      </c>
      <c r="U16" s="24">
        <v>1.73531322505801</v>
      </c>
      <c r="V16" s="1"/>
      <c r="W16" s="1"/>
      <c r="X16" s="1"/>
      <c r="Y16" s="1"/>
      <c r="Z16" s="1"/>
      <c r="AA16" s="1"/>
      <c r="AB16" s="1"/>
    </row>
    <row r="17" customHeight="1" spans="1:28">
      <c r="A17" s="3" t="s">
        <v>72</v>
      </c>
      <c r="B17" s="4">
        <v>21.2058178556526</v>
      </c>
      <c r="C17" s="23">
        <v>11.1206960556844</v>
      </c>
      <c r="D17" s="1">
        <v>20.8871467838344</v>
      </c>
      <c r="E17" s="24">
        <v>3.36030162412993</v>
      </c>
      <c r="F17" s="1">
        <v>20.4641427480391</v>
      </c>
      <c r="G17" s="24">
        <v>2.86936194895592</v>
      </c>
      <c r="H17" s="1">
        <v>20.5129031014297</v>
      </c>
      <c r="I17" s="24">
        <v>2.59418793503481</v>
      </c>
      <c r="J17" s="25"/>
      <c r="K17" s="1">
        <v>20.2104898627191</v>
      </c>
      <c r="L17" s="24">
        <v>2.36353828306264</v>
      </c>
      <c r="N17" s="1">
        <v>20.1092935452637</v>
      </c>
      <c r="O17" s="24">
        <v>2.147180974</v>
      </c>
      <c r="P17" s="25"/>
      <c r="Q17" s="1">
        <v>19.97362894</v>
      </c>
      <c r="R17" s="24">
        <v>1.957099768</v>
      </c>
      <c r="S17" s="25"/>
      <c r="T17" s="1">
        <v>19.8754243892451</v>
      </c>
      <c r="U17" s="24">
        <v>1.7418909512761</v>
      </c>
      <c r="V17" s="1"/>
      <c r="W17" s="1"/>
      <c r="X17" s="1"/>
      <c r="Y17" s="1"/>
      <c r="Z17" s="1"/>
      <c r="AA17" s="1"/>
      <c r="AB17" s="1"/>
    </row>
    <row r="18" customHeight="1" spans="1:28">
      <c r="A18" s="3" t="s">
        <v>73</v>
      </c>
      <c r="B18" s="4">
        <v>26.5742756778335</v>
      </c>
      <c r="C18" s="23">
        <v>10.7492731277533</v>
      </c>
      <c r="D18" s="1">
        <v>25.7625532242021</v>
      </c>
      <c r="E18" s="24">
        <v>3.3115308370044</v>
      </c>
      <c r="F18" s="1">
        <v>25.5690596666476</v>
      </c>
      <c r="G18" s="24">
        <v>2.79099118942731</v>
      </c>
      <c r="H18" s="1">
        <v>25.3623669053671</v>
      </c>
      <c r="I18" s="24">
        <v>2.44487885462556</v>
      </c>
      <c r="J18" s="25"/>
      <c r="K18" s="1">
        <v>25.2628801248902</v>
      </c>
      <c r="L18" s="24">
        <v>2.22127753303965</v>
      </c>
      <c r="N18" s="1">
        <v>25.2980601916146</v>
      </c>
      <c r="O18" s="24">
        <v>2.025693833</v>
      </c>
      <c r="P18" s="25"/>
      <c r="Q18" s="1">
        <v>24.85063697</v>
      </c>
      <c r="R18" s="24">
        <v>1.839878855</v>
      </c>
      <c r="S18" s="25"/>
      <c r="T18" s="1">
        <v>24.6915490956062</v>
      </c>
      <c r="U18" s="24">
        <v>1.65266519823789</v>
      </c>
      <c r="V18" s="1"/>
      <c r="W18" s="1"/>
      <c r="X18" s="1"/>
      <c r="Y18" s="1"/>
      <c r="Z18" s="1"/>
      <c r="AA18" s="1"/>
      <c r="AB18" s="1"/>
    </row>
    <row r="19" customHeight="1" spans="1:28">
      <c r="A19" s="3" t="s">
        <v>74</v>
      </c>
      <c r="B19" s="4">
        <v>22.5241846912299</v>
      </c>
      <c r="C19" s="23">
        <v>10.7493171806167</v>
      </c>
      <c r="D19" s="1">
        <v>22.0215579324859</v>
      </c>
      <c r="E19" s="24">
        <v>2.12635462555066</v>
      </c>
      <c r="F19" s="1">
        <v>21.8654187995684</v>
      </c>
      <c r="G19" s="24">
        <v>1.83686123348018</v>
      </c>
      <c r="H19" s="1">
        <v>21.5786714718535</v>
      </c>
      <c r="I19" s="24">
        <v>1.6532268722467</v>
      </c>
      <c r="J19" s="25"/>
      <c r="K19" s="1">
        <v>21.3832816881489</v>
      </c>
      <c r="L19" s="24">
        <v>1.51966960352423</v>
      </c>
      <c r="N19" s="1">
        <v>21.1499845863859</v>
      </c>
      <c r="O19" s="24">
        <v>1.413920705</v>
      </c>
      <c r="P19" s="25"/>
      <c r="Q19" s="1">
        <v>20.79982802</v>
      </c>
      <c r="R19" s="24">
        <v>1.289140969</v>
      </c>
      <c r="S19" s="25"/>
      <c r="T19" s="1">
        <v>20.4734496439973</v>
      </c>
      <c r="U19" s="24">
        <v>1.14393171806167</v>
      </c>
      <c r="V19" s="1"/>
      <c r="W19" s="1"/>
      <c r="X19" s="1"/>
      <c r="Y19" s="1"/>
      <c r="Z19" s="1"/>
      <c r="AA19" s="1"/>
      <c r="AB19" s="1"/>
    </row>
    <row r="20" customHeight="1" spans="1:28">
      <c r="A20" s="3" t="s">
        <v>75</v>
      </c>
      <c r="B20" s="4">
        <v>18.755261885654</v>
      </c>
      <c r="C20" s="23">
        <v>10.7493061674009</v>
      </c>
      <c r="D20" s="1">
        <v>18.0968673093879</v>
      </c>
      <c r="E20" s="24">
        <v>2.72805066079295</v>
      </c>
      <c r="F20" s="1">
        <v>17.8411798605039</v>
      </c>
      <c r="G20" s="24">
        <v>2.40373348017621</v>
      </c>
      <c r="H20" s="1">
        <v>17.7299542255793</v>
      </c>
      <c r="I20" s="24">
        <v>2.19912995594714</v>
      </c>
      <c r="J20" s="25"/>
      <c r="K20" s="1">
        <v>17.4249738694138</v>
      </c>
      <c r="L20" s="24">
        <v>2.05016519823789</v>
      </c>
      <c r="N20" s="1">
        <v>17.2997678917238</v>
      </c>
      <c r="O20" s="24">
        <v>1.914262115</v>
      </c>
      <c r="P20" s="25"/>
      <c r="Q20" s="1">
        <v>17.20965823</v>
      </c>
      <c r="R20" s="24">
        <v>1.777422907</v>
      </c>
      <c r="S20" s="25"/>
      <c r="T20" s="1">
        <v>17.1896643731591</v>
      </c>
      <c r="U20" s="24">
        <v>1.60112334801762</v>
      </c>
      <c r="V20" s="1"/>
      <c r="W20" s="1"/>
      <c r="X20" s="1"/>
      <c r="Y20" s="1"/>
      <c r="Z20" s="1"/>
      <c r="AA20" s="1"/>
      <c r="AB20" s="1"/>
    </row>
    <row r="21" customHeight="1" spans="1:28">
      <c r="A21" s="3" t="s">
        <v>76</v>
      </c>
      <c r="B21" s="4">
        <v>23.5592434698959</v>
      </c>
      <c r="C21" s="23">
        <v>10.7492841409692</v>
      </c>
      <c r="D21" s="1">
        <v>22.9832692076567</v>
      </c>
      <c r="E21" s="24">
        <v>2.50595814977973</v>
      </c>
      <c r="F21" s="1">
        <v>22.7118896650336</v>
      </c>
      <c r="G21" s="24">
        <v>2.06877753303965</v>
      </c>
      <c r="H21" s="1">
        <v>22.6036879668649</v>
      </c>
      <c r="I21" s="24">
        <v>1.81831497797357</v>
      </c>
      <c r="J21" s="25"/>
      <c r="K21" s="1">
        <v>22.2180809296272</v>
      </c>
      <c r="L21" s="24">
        <v>1.6576872246696</v>
      </c>
      <c r="N21" s="1">
        <v>21.9931036339209</v>
      </c>
      <c r="O21" s="24">
        <v>1.503744493</v>
      </c>
      <c r="P21" s="25"/>
      <c r="Q21" s="1">
        <v>21.53964539</v>
      </c>
      <c r="R21" s="24">
        <v>1.36222467</v>
      </c>
      <c r="S21" s="25"/>
      <c r="T21" s="1">
        <v>21.1695940585931</v>
      </c>
      <c r="U21" s="24">
        <v>1.19642070484581</v>
      </c>
      <c r="V21" s="1"/>
      <c r="W21" s="1"/>
      <c r="X21" s="1"/>
      <c r="Y21" s="1"/>
      <c r="Z21" s="1"/>
      <c r="AA21" s="1"/>
      <c r="AB21" s="1"/>
    </row>
    <row r="22" customHeight="1" spans="1:28">
      <c r="A22" s="3" t="s">
        <v>77</v>
      </c>
      <c r="B22" s="4">
        <v>18.5206823176719</v>
      </c>
      <c r="C22" s="23">
        <v>10.7492841409692</v>
      </c>
      <c r="D22" s="1">
        <v>18.1579780622394</v>
      </c>
      <c r="E22" s="24">
        <v>2.66227973568282</v>
      </c>
      <c r="F22" s="1">
        <v>17.7871799300815</v>
      </c>
      <c r="G22" s="24">
        <v>2.24448237885463</v>
      </c>
      <c r="H22" s="1">
        <v>17.5156663171677</v>
      </c>
      <c r="I22" s="24">
        <v>1.95342511013216</v>
      </c>
      <c r="J22" s="25"/>
      <c r="K22" s="1">
        <v>17.4748049111927</v>
      </c>
      <c r="L22" s="24">
        <v>1.73285242290749</v>
      </c>
      <c r="N22" s="1">
        <v>17.5648287989057</v>
      </c>
      <c r="O22" s="24">
        <v>1.564988987</v>
      </c>
      <c r="P22" s="25"/>
      <c r="Q22" s="1">
        <v>17.41097017</v>
      </c>
      <c r="R22" s="24">
        <v>1.407698238</v>
      </c>
      <c r="S22" s="25"/>
      <c r="T22" s="1">
        <v>17.2948430030355</v>
      </c>
      <c r="U22" s="24">
        <v>1.23310572687225</v>
      </c>
      <c r="V22" s="1"/>
      <c r="W22" s="1"/>
      <c r="X22" s="1"/>
      <c r="Y22" s="1"/>
      <c r="Z22" s="1"/>
      <c r="AA22" s="1"/>
      <c r="AB22" s="1"/>
    </row>
    <row r="23" customHeight="1" spans="1:28">
      <c r="A23" s="3" t="s">
        <v>78</v>
      </c>
      <c r="B23" s="4">
        <v>28.7702022195722</v>
      </c>
      <c r="C23" s="23">
        <v>9.04568047337278</v>
      </c>
      <c r="D23" s="1">
        <v>28.4424952358093</v>
      </c>
      <c r="E23" s="24">
        <v>3.16066568047338</v>
      </c>
      <c r="F23" s="1">
        <v>27.8716832641036</v>
      </c>
      <c r="G23" s="24">
        <v>2.5632100591716</v>
      </c>
      <c r="H23" s="1">
        <v>27.793508679126</v>
      </c>
      <c r="I23" s="24">
        <v>2.25739644970414</v>
      </c>
      <c r="J23" s="25"/>
      <c r="K23" s="1">
        <v>27.5859254132711</v>
      </c>
      <c r="L23" s="24">
        <v>2.02960059171598</v>
      </c>
      <c r="N23" s="1">
        <v>27.3840251400987</v>
      </c>
      <c r="O23" s="24">
        <v>1.83066568</v>
      </c>
      <c r="P23" s="25"/>
      <c r="Q23" s="1">
        <v>26.94296918</v>
      </c>
      <c r="R23" s="24">
        <v>1.640177515</v>
      </c>
      <c r="S23" s="25"/>
      <c r="T23" s="1">
        <v>27.0168731142692</v>
      </c>
      <c r="U23" s="24">
        <v>1.4658875739645</v>
      </c>
      <c r="V23" s="1"/>
      <c r="W23" s="1"/>
      <c r="X23" s="1"/>
      <c r="Y23" s="1"/>
      <c r="Z23" s="1"/>
      <c r="AA23" s="1"/>
      <c r="AB23" s="1"/>
    </row>
    <row r="24" customHeight="1" spans="1:28">
      <c r="A24" s="3" t="s">
        <v>79</v>
      </c>
      <c r="B24" s="4">
        <v>30.4390063454712</v>
      </c>
      <c r="C24" s="23">
        <v>9.0458875739645</v>
      </c>
      <c r="D24" s="1">
        <v>29.8641280878814</v>
      </c>
      <c r="E24" s="24">
        <v>2.13560650887574</v>
      </c>
      <c r="F24" s="1">
        <v>29.4776187012233</v>
      </c>
      <c r="G24" s="24">
        <v>1.77372781065089</v>
      </c>
      <c r="H24" s="1">
        <v>29.3412001609163</v>
      </c>
      <c r="I24" s="24">
        <v>1.57094674556213</v>
      </c>
      <c r="J24" s="25"/>
      <c r="K24" s="1">
        <v>29.0515732954472</v>
      </c>
      <c r="L24" s="24">
        <v>1.42217455621302</v>
      </c>
      <c r="N24" s="1">
        <v>29.021470449194</v>
      </c>
      <c r="O24" s="24">
        <v>1.293890533</v>
      </c>
      <c r="P24" s="25"/>
      <c r="Q24" s="1">
        <v>28.72218675</v>
      </c>
      <c r="R24" s="24">
        <v>1.175680473</v>
      </c>
      <c r="S24" s="25"/>
      <c r="T24" s="1">
        <v>27.8940746084843</v>
      </c>
      <c r="U24" s="24">
        <v>1.02976331360947</v>
      </c>
      <c r="V24" s="1"/>
      <c r="W24" s="1"/>
      <c r="X24" s="1"/>
      <c r="Y24" s="1"/>
      <c r="Z24" s="1"/>
      <c r="AA24" s="1"/>
      <c r="AB24" s="1"/>
    </row>
    <row r="25" customHeight="1" spans="1:28">
      <c r="A25" s="3" t="s">
        <v>80</v>
      </c>
      <c r="B25" s="4">
        <v>22.1442702725868</v>
      </c>
      <c r="C25" s="23">
        <v>9.04572485207101</v>
      </c>
      <c r="D25" s="1">
        <v>21.2707620204589</v>
      </c>
      <c r="E25" s="24">
        <v>2.75164201183432</v>
      </c>
      <c r="F25" s="1">
        <v>21.3018282393116</v>
      </c>
      <c r="G25" s="24">
        <v>2.35602071005917</v>
      </c>
      <c r="H25" s="1">
        <v>21.1671796781347</v>
      </c>
      <c r="I25" s="24">
        <v>2.1025</v>
      </c>
      <c r="J25" s="25"/>
      <c r="K25" s="1">
        <v>21.0126976394193</v>
      </c>
      <c r="L25" s="24">
        <v>1.90822485207101</v>
      </c>
      <c r="N25" s="1">
        <v>20.7994183762507</v>
      </c>
      <c r="O25" s="24">
        <v>1.757869822</v>
      </c>
      <c r="P25" s="25"/>
      <c r="Q25" s="1">
        <v>20.47681496</v>
      </c>
      <c r="R25" s="24">
        <v>1.606893491</v>
      </c>
      <c r="S25" s="25"/>
      <c r="T25" s="1">
        <v>20.290638178606</v>
      </c>
      <c r="U25" s="24">
        <v>1.44082840236686</v>
      </c>
      <c r="V25" s="1"/>
      <c r="W25" s="1"/>
      <c r="X25" s="1"/>
      <c r="Y25" s="1"/>
      <c r="Z25" s="1"/>
      <c r="AA25" s="1"/>
      <c r="AB25" s="1"/>
    </row>
    <row r="26" customHeight="1" spans="1:28">
      <c r="A26" s="3" t="s">
        <v>81</v>
      </c>
      <c r="B26" s="4">
        <v>20.4254929160489</v>
      </c>
      <c r="C26" s="23">
        <v>9.04572485207101</v>
      </c>
      <c r="D26" s="1">
        <v>20.2646194016261</v>
      </c>
      <c r="E26" s="24">
        <v>2.60171597633136</v>
      </c>
      <c r="F26" s="1">
        <v>20.2329868225402</v>
      </c>
      <c r="G26" s="24">
        <v>2.18198224852071</v>
      </c>
      <c r="H26" s="1">
        <v>20.075603807573</v>
      </c>
      <c r="I26" s="24">
        <v>1.88846153846154</v>
      </c>
      <c r="J26" s="25"/>
      <c r="K26" s="1">
        <v>19.972487707903</v>
      </c>
      <c r="L26" s="24">
        <v>1.68310650887574</v>
      </c>
      <c r="N26" s="1">
        <v>19.8511217687631</v>
      </c>
      <c r="O26" s="24">
        <v>1.502071006</v>
      </c>
      <c r="P26" s="25"/>
      <c r="Q26" s="1">
        <v>19.81382232</v>
      </c>
      <c r="R26" s="24">
        <v>1.34306213</v>
      </c>
      <c r="S26" s="25"/>
      <c r="T26" s="1">
        <v>19.6900679166512</v>
      </c>
      <c r="U26" s="24">
        <v>1.17109467455621</v>
      </c>
      <c r="V26" s="1"/>
      <c r="W26" s="1"/>
      <c r="X26" s="1"/>
      <c r="Y26" s="1"/>
      <c r="Z26" s="1"/>
      <c r="AA26" s="1"/>
      <c r="AB26" s="1"/>
    </row>
    <row r="27" customHeight="1" spans="1:28">
      <c r="A27" s="3" t="s">
        <v>82</v>
      </c>
      <c r="B27" s="4">
        <v>21.8026731141713</v>
      </c>
      <c r="C27" s="23">
        <v>9.04568047337278</v>
      </c>
      <c r="D27" s="1">
        <v>21.3370578751944</v>
      </c>
      <c r="E27" s="24">
        <v>2.65718934911243</v>
      </c>
      <c r="F27" s="1">
        <v>21.168854757337</v>
      </c>
      <c r="G27" s="24">
        <v>2.17866863905326</v>
      </c>
      <c r="H27" s="1">
        <v>20.9291449869065</v>
      </c>
      <c r="I27" s="24">
        <v>1.89647928994083</v>
      </c>
      <c r="J27" s="25"/>
      <c r="K27" s="1">
        <v>20.9101461005957</v>
      </c>
      <c r="L27" s="24">
        <v>1.68516272189349</v>
      </c>
      <c r="N27" s="1">
        <v>20.8675944971652</v>
      </c>
      <c r="O27" s="24">
        <v>1.506301775</v>
      </c>
      <c r="P27" s="25"/>
      <c r="Q27" s="1">
        <v>20.70554735</v>
      </c>
      <c r="R27" s="24">
        <v>1.334585799</v>
      </c>
      <c r="S27" s="25"/>
      <c r="T27" s="1">
        <v>20.4711710055692</v>
      </c>
      <c r="U27" s="24">
        <v>1.1507100591716</v>
      </c>
      <c r="V27" s="1"/>
      <c r="W27" s="1"/>
      <c r="X27" s="1"/>
      <c r="Y27" s="1"/>
      <c r="Z27" s="1"/>
      <c r="AA27" s="1"/>
      <c r="AB27" s="1"/>
    </row>
    <row r="28" customHeight="1" spans="1:28">
      <c r="A28" s="3" t="s">
        <v>83</v>
      </c>
      <c r="B28" s="4">
        <v>28.8042664696692</v>
      </c>
      <c r="C28" s="23">
        <v>13.1587052023121</v>
      </c>
      <c r="D28" s="1">
        <v>28.016243683669</v>
      </c>
      <c r="E28" s="24">
        <v>3.4035838150289</v>
      </c>
      <c r="F28" s="1">
        <v>27.8652209296067</v>
      </c>
      <c r="G28" s="24">
        <v>2.86757225433526</v>
      </c>
      <c r="H28" s="1">
        <v>27.5207924356064</v>
      </c>
      <c r="I28" s="24">
        <v>2.55284393063584</v>
      </c>
      <c r="J28" s="25"/>
      <c r="K28" s="1">
        <v>27.2990271733547</v>
      </c>
      <c r="L28" s="24">
        <v>2.36825433526012</v>
      </c>
      <c r="N28" s="1">
        <v>26.6732365786767</v>
      </c>
      <c r="O28" s="24">
        <v>2.168855491</v>
      </c>
      <c r="P28" s="25"/>
      <c r="Q28" s="1">
        <v>26.4727372</v>
      </c>
      <c r="R28" s="24">
        <v>1.947052023</v>
      </c>
      <c r="S28" s="25"/>
      <c r="T28" s="1">
        <v>26.2579076058256</v>
      </c>
      <c r="U28" s="24">
        <v>1.79724855491329</v>
      </c>
      <c r="V28" s="1"/>
      <c r="W28" s="1"/>
      <c r="X28" s="1"/>
      <c r="Y28" s="1"/>
      <c r="Z28" s="1"/>
      <c r="AA28" s="1"/>
      <c r="AB28" s="1"/>
    </row>
    <row r="29" customHeight="1" spans="1:28">
      <c r="A29" s="3" t="s">
        <v>84</v>
      </c>
      <c r="B29" s="4">
        <v>23.0435624901556</v>
      </c>
      <c r="C29" s="23">
        <v>13.1595838150289</v>
      </c>
      <c r="D29" s="1">
        <v>22.8045617663434</v>
      </c>
      <c r="E29" s="24">
        <v>2.43062427745665</v>
      </c>
      <c r="F29" s="1">
        <v>22.7048869102101</v>
      </c>
      <c r="G29" s="24">
        <v>2.13126011560694</v>
      </c>
      <c r="H29" s="1">
        <v>22.5285248465073</v>
      </c>
      <c r="I29" s="24">
        <v>1.93943352601156</v>
      </c>
      <c r="J29" s="25"/>
      <c r="K29" s="1">
        <v>22.4223478246648</v>
      </c>
      <c r="L29" s="24">
        <v>1.78676300578035</v>
      </c>
      <c r="N29" s="1">
        <v>22.1071892547652</v>
      </c>
      <c r="O29" s="24">
        <v>1.649849711</v>
      </c>
      <c r="P29" s="25"/>
      <c r="Q29" s="1">
        <v>21.82105454</v>
      </c>
      <c r="R29" s="24">
        <v>1.509722543</v>
      </c>
      <c r="S29" s="25"/>
      <c r="T29" s="1">
        <v>21.6132334037733</v>
      </c>
      <c r="U29" s="24">
        <v>1.34906358381503</v>
      </c>
      <c r="V29" s="1"/>
      <c r="W29" s="1"/>
      <c r="X29" s="1"/>
      <c r="Y29" s="1"/>
      <c r="Z29" s="1"/>
      <c r="AA29" s="1"/>
      <c r="AB29" s="1"/>
    </row>
    <row r="30" customHeight="1" spans="1:28">
      <c r="A30" s="3" t="s">
        <v>85</v>
      </c>
      <c r="B30" s="4">
        <v>19.6351369670149</v>
      </c>
      <c r="C30" s="23">
        <v>13.1588670520231</v>
      </c>
      <c r="D30" s="1">
        <v>19.5808131083307</v>
      </c>
      <c r="E30" s="24">
        <v>3.0785549132948</v>
      </c>
      <c r="F30" s="1">
        <v>19.7555556220817</v>
      </c>
      <c r="G30" s="24">
        <v>2.73028901734104</v>
      </c>
      <c r="H30" s="1">
        <v>19.3899439094915</v>
      </c>
      <c r="I30" s="24">
        <v>2.51576878612717</v>
      </c>
      <c r="J30" s="25"/>
      <c r="K30" s="1">
        <v>19.3994370743835</v>
      </c>
      <c r="L30" s="24">
        <v>2.35411560693642</v>
      </c>
      <c r="N30" s="1">
        <v>19.2606203862017</v>
      </c>
      <c r="O30" s="24">
        <v>2.203780347</v>
      </c>
      <c r="P30" s="25"/>
      <c r="Q30" s="1">
        <v>19.19945301</v>
      </c>
      <c r="R30" s="24">
        <v>2.061352601</v>
      </c>
      <c r="S30" s="25"/>
      <c r="T30" s="1">
        <v>18.798574202477</v>
      </c>
      <c r="U30" s="24">
        <v>1.84867052023121</v>
      </c>
      <c r="V30" s="1"/>
      <c r="W30" s="1"/>
      <c r="X30" s="1"/>
      <c r="Y30" s="1"/>
      <c r="Z30" s="1"/>
      <c r="AA30" s="1"/>
      <c r="AB30" s="1"/>
    </row>
    <row r="31" customHeight="1" spans="1:28">
      <c r="A31" s="3" t="s">
        <v>86</v>
      </c>
      <c r="B31" s="4">
        <v>20.2747322106756</v>
      </c>
      <c r="C31" s="23">
        <v>13.1588092485549</v>
      </c>
      <c r="D31" s="1">
        <v>19.9110036157946</v>
      </c>
      <c r="E31" s="24">
        <v>2.76891329479769</v>
      </c>
      <c r="F31" s="1">
        <v>19.8062988967001</v>
      </c>
      <c r="G31" s="24">
        <v>2.40423121387283</v>
      </c>
      <c r="H31" s="1">
        <v>19.7314801130139</v>
      </c>
      <c r="I31" s="24">
        <v>2.15778034682081</v>
      </c>
      <c r="J31" s="25"/>
      <c r="K31" s="1">
        <v>19.6760519777393</v>
      </c>
      <c r="L31" s="24">
        <v>1.97468208092485</v>
      </c>
      <c r="N31" s="1">
        <v>19.5524835929797</v>
      </c>
      <c r="O31" s="24">
        <v>1.823803468</v>
      </c>
      <c r="P31" s="25"/>
      <c r="Q31" s="1">
        <v>19.63583079</v>
      </c>
      <c r="R31" s="24">
        <v>1.650589595</v>
      </c>
      <c r="S31" s="25"/>
      <c r="T31" s="1">
        <v>19.3540400765623</v>
      </c>
      <c r="U31" s="24">
        <v>1.45865895953757</v>
      </c>
      <c r="V31" s="1"/>
      <c r="W31" s="1"/>
      <c r="X31" s="1"/>
      <c r="Y31" s="1"/>
      <c r="Z31" s="1"/>
      <c r="AA31" s="1"/>
      <c r="AB31" s="1"/>
    </row>
    <row r="32" customHeight="1" spans="1:28">
      <c r="A32" s="3" t="s">
        <v>87</v>
      </c>
      <c r="B32" s="4">
        <v>25.9320706839191</v>
      </c>
      <c r="C32" s="23">
        <v>13.159225433526</v>
      </c>
      <c r="D32" s="1">
        <v>25.5939742082996</v>
      </c>
      <c r="E32" s="24">
        <v>2.77915606936416</v>
      </c>
      <c r="F32" s="1">
        <v>25.1656371388328</v>
      </c>
      <c r="G32" s="24">
        <v>2.33475144508671</v>
      </c>
      <c r="H32" s="1">
        <v>25.0115281009102</v>
      </c>
      <c r="I32" s="24">
        <v>2.05092485549133</v>
      </c>
      <c r="J32" s="25"/>
      <c r="K32" s="1">
        <v>24.723611242867</v>
      </c>
      <c r="L32" s="24">
        <v>1.88053179190751</v>
      </c>
      <c r="N32" s="1">
        <v>24.5052732851437</v>
      </c>
      <c r="O32" s="24">
        <v>1.707549133</v>
      </c>
      <c r="P32" s="25"/>
      <c r="Q32" s="1">
        <v>24.24928508</v>
      </c>
      <c r="R32" s="24">
        <v>1.558589595</v>
      </c>
      <c r="S32" s="25"/>
      <c r="T32" s="1">
        <v>24.0679900239834</v>
      </c>
      <c r="U32" s="24">
        <v>1.36375722543353</v>
      </c>
      <c r="V32" s="1"/>
      <c r="W32" s="1"/>
      <c r="X32" s="1"/>
      <c r="Y32" s="1"/>
      <c r="Z32" s="1"/>
      <c r="AA32" s="1"/>
      <c r="AB32" s="1"/>
    </row>
    <row r="33" customHeight="1" spans="2:28">
      <c r="B33" s="1"/>
      <c r="C33" s="24"/>
      <c r="D33" s="1"/>
      <c r="E33" s="24"/>
      <c r="F33" s="1"/>
      <c r="G33" s="24"/>
      <c r="H33" s="1"/>
      <c r="I33" s="24"/>
      <c r="J33" s="25"/>
      <c r="K33" s="1"/>
      <c r="L33" s="24"/>
      <c r="M33" s="25"/>
      <c r="N33" s="1"/>
      <c r="O33" s="24"/>
      <c r="P33" s="25"/>
      <c r="Q33" s="1"/>
      <c r="R33" s="24"/>
      <c r="S33" s="25"/>
      <c r="T33" s="1"/>
      <c r="U33" s="24"/>
      <c r="V33" s="1"/>
      <c r="W33" s="1"/>
      <c r="X33" s="1"/>
      <c r="Y33" s="1"/>
      <c r="Z33" s="1"/>
      <c r="AA33" s="1"/>
      <c r="AB33" s="1"/>
    </row>
    <row r="34" customHeight="1" spans="1:28">
      <c r="A34" t="s">
        <v>11</v>
      </c>
      <c r="B34" s="1">
        <f t="shared" ref="B34:U34" si="0">AVERAGE(B14,B3,B19,B24,B29)</f>
        <v>26.3424560530882</v>
      </c>
      <c r="C34" s="24">
        <f t="shared" si="0"/>
        <v>10.7717956495706</v>
      </c>
      <c r="D34" s="1">
        <f t="shared" si="0"/>
        <v>25.8394550221036</v>
      </c>
      <c r="E34" s="24">
        <f t="shared" si="0"/>
        <v>2.43700178756572</v>
      </c>
      <c r="F34" s="1">
        <f t="shared" si="0"/>
        <v>25.6255458925981</v>
      </c>
      <c r="G34" s="24">
        <f t="shared" si="0"/>
        <v>2.09709066328607</v>
      </c>
      <c r="H34" s="1">
        <f t="shared" si="0"/>
        <v>25.5150970489289</v>
      </c>
      <c r="I34" s="24">
        <f t="shared" si="0"/>
        <v>1.88974171627068</v>
      </c>
      <c r="J34" s="25" t="e">
        <f t="shared" si="0"/>
        <v>#DIV/0!</v>
      </c>
      <c r="K34" s="1">
        <f t="shared" si="0"/>
        <v>25.278284126581</v>
      </c>
      <c r="L34" s="24">
        <f t="shared" si="0"/>
        <v>1.74140844620213</v>
      </c>
      <c r="M34" s="25" t="e">
        <f t="shared" si="0"/>
        <v>#DIV/0!</v>
      </c>
      <c r="N34" s="1">
        <f t="shared" si="0"/>
        <v>25.0815763009162</v>
      </c>
      <c r="O34" s="24">
        <f t="shared" si="0"/>
        <v>1.6084850816</v>
      </c>
      <c r="P34" s="25" t="e">
        <f t="shared" si="0"/>
        <v>#DIV/0!</v>
      </c>
      <c r="Q34" s="1">
        <f t="shared" si="0"/>
        <v>24.777059602</v>
      </c>
      <c r="R34" s="24">
        <f t="shared" si="0"/>
        <v>1.469774074</v>
      </c>
      <c r="S34" s="25" t="e">
        <f t="shared" si="0"/>
        <v>#DIV/0!</v>
      </c>
      <c r="T34" s="1">
        <f t="shared" si="0"/>
        <v>24.2649295788008</v>
      </c>
      <c r="U34" s="24">
        <f t="shared" si="0"/>
        <v>1.30321950443509</v>
      </c>
      <c r="V34" s="1"/>
      <c r="W34" s="1"/>
      <c r="X34" s="1"/>
      <c r="Y34" s="1"/>
      <c r="Z34" s="1"/>
      <c r="AA34" s="1"/>
      <c r="AB34" s="1"/>
    </row>
    <row r="35" customHeight="1" spans="1:28">
      <c r="A35" t="s">
        <v>12</v>
      </c>
      <c r="B35" s="1">
        <f t="shared" ref="B35:U35" si="1">AVERAGE(B8:B12)</f>
        <v>31.3986778004519</v>
      </c>
      <c r="C35" s="24">
        <f t="shared" si="1"/>
        <v>8.95769088098918</v>
      </c>
      <c r="D35" s="1">
        <f t="shared" si="1"/>
        <v>31.0997686167063</v>
      </c>
      <c r="E35" s="24">
        <f t="shared" si="1"/>
        <v>3.15115610510047</v>
      </c>
      <c r="F35" s="1">
        <f t="shared" si="1"/>
        <v>30.912743599239</v>
      </c>
      <c r="G35" s="24">
        <f t="shared" si="1"/>
        <v>2.59052241112829</v>
      </c>
      <c r="H35" s="1">
        <f t="shared" si="1"/>
        <v>30.7595272559217</v>
      </c>
      <c r="I35" s="24">
        <f t="shared" si="1"/>
        <v>2.22871097372488</v>
      </c>
      <c r="J35" s="25" t="e">
        <f t="shared" si="1"/>
        <v>#DIV/0!</v>
      </c>
      <c r="K35" s="1">
        <f t="shared" si="1"/>
        <v>30.5234025675987</v>
      </c>
      <c r="L35" s="24">
        <f t="shared" si="1"/>
        <v>1.96493663060278</v>
      </c>
      <c r="M35" s="25" t="e">
        <f t="shared" si="1"/>
        <v>#DIV/0!</v>
      </c>
      <c r="N35" s="1">
        <f t="shared" si="1"/>
        <v>30.2792534791351</v>
      </c>
      <c r="O35" s="24">
        <f t="shared" si="1"/>
        <v>1.7433539414</v>
      </c>
      <c r="P35" s="25" t="e">
        <f t="shared" si="1"/>
        <v>#DIV/0!</v>
      </c>
      <c r="Q35" s="1">
        <f t="shared" si="1"/>
        <v>30.116987952</v>
      </c>
      <c r="R35" s="24">
        <f t="shared" si="1"/>
        <v>1.5321792892</v>
      </c>
      <c r="S35" s="25" t="e">
        <f t="shared" si="1"/>
        <v>#DIV/0!</v>
      </c>
      <c r="T35" s="1">
        <f t="shared" si="1"/>
        <v>29.620998994463</v>
      </c>
      <c r="U35" s="24">
        <f t="shared" si="1"/>
        <v>1.32588871715611</v>
      </c>
      <c r="V35" s="1"/>
      <c r="W35" s="1"/>
      <c r="X35" s="1"/>
      <c r="Y35" s="1"/>
      <c r="Z35" s="1"/>
      <c r="AA35" s="1"/>
      <c r="AB35" s="1"/>
    </row>
    <row r="36" customHeight="1" spans="1:28">
      <c r="A36" t="s">
        <v>13</v>
      </c>
      <c r="B36" s="1">
        <f t="shared" ref="B36:U36" si="2">AVERAGE(B3:B32)</f>
        <v>24.6716112301038</v>
      </c>
      <c r="C36" s="24">
        <f t="shared" si="2"/>
        <v>10.4691914203018</v>
      </c>
      <c r="D36" s="1">
        <f t="shared" si="2"/>
        <v>24.2695430711173</v>
      </c>
      <c r="E36" s="24">
        <f t="shared" si="2"/>
        <v>2.92871734666243</v>
      </c>
      <c r="F36" s="1">
        <f t="shared" si="2"/>
        <v>24.0482421626768</v>
      </c>
      <c r="G36" s="24">
        <f t="shared" si="2"/>
        <v>2.47812578507599</v>
      </c>
      <c r="H36" s="1">
        <f t="shared" si="2"/>
        <v>23.8939141572584</v>
      </c>
      <c r="I36" s="24">
        <f t="shared" si="2"/>
        <v>2.19756850281181</v>
      </c>
      <c r="J36" s="25" t="e">
        <f t="shared" si="2"/>
        <v>#DIV/0!</v>
      </c>
      <c r="K36" s="1">
        <f t="shared" si="2"/>
        <v>23.679995593793</v>
      </c>
      <c r="L36" s="24">
        <f t="shared" si="2"/>
        <v>1.99661689387278</v>
      </c>
      <c r="M36" s="25" t="e">
        <f t="shared" si="2"/>
        <v>#DIV/0!</v>
      </c>
      <c r="N36" s="1">
        <f t="shared" si="2"/>
        <v>23.5397649104679</v>
      </c>
      <c r="O36" s="24">
        <f t="shared" si="2"/>
        <v>1.8209733297</v>
      </c>
      <c r="P36" s="25" t="e">
        <f t="shared" si="2"/>
        <v>#DIV/0!</v>
      </c>
      <c r="Q36" s="1">
        <f t="shared" si="2"/>
        <v>23.2882111963333</v>
      </c>
      <c r="R36" s="24">
        <f t="shared" si="2"/>
        <v>1.64947369516667</v>
      </c>
      <c r="S36" s="25" t="e">
        <f t="shared" si="2"/>
        <v>#DIV/0!</v>
      </c>
      <c r="T36" s="1">
        <f t="shared" si="2"/>
        <v>22.9652670539542</v>
      </c>
      <c r="U36" s="24">
        <f t="shared" si="2"/>
        <v>1.46050495847735</v>
      </c>
      <c r="V36" s="1"/>
      <c r="W36" s="1"/>
      <c r="X36" s="1"/>
      <c r="Y36" s="1"/>
      <c r="Z36" s="1"/>
      <c r="AA36" s="1"/>
      <c r="AB36" s="1"/>
    </row>
    <row r="37" customHeight="1" spans="2:28">
      <c r="B37" s="1">
        <f>(25.1-B36)/25.1*100</f>
        <v>1.7067281669172</v>
      </c>
      <c r="C37" s="1"/>
      <c r="D37" s="1">
        <f>(25.1-D36)/25.1*100</f>
        <v>3.30859334216205</v>
      </c>
      <c r="E37" s="1"/>
      <c r="F37" s="1">
        <f>(25.1-F36)/25.1*100</f>
        <v>4.19027026822005</v>
      </c>
      <c r="G37" s="1"/>
      <c r="H37" s="1">
        <f>(25.1-H36)/25.1*100</f>
        <v>4.80512287944874</v>
      </c>
      <c r="I37" s="1"/>
      <c r="J37" s="1" t="e">
        <f>(25.1-J36)/25.1*100</f>
        <v>#DIV/0!</v>
      </c>
      <c r="K37" s="26">
        <f>(25.1-K36)/25.1*100</f>
        <v>5.65738807253782</v>
      </c>
      <c r="L37" s="1"/>
      <c r="M37" s="1" t="e">
        <f>(25.1-M36)/25.1*100</f>
        <v>#DIV/0!</v>
      </c>
      <c r="N37" s="1">
        <f>(25.1-N36)/25.1*100</f>
        <v>6.21607605391295</v>
      </c>
      <c r="O37" s="1"/>
      <c r="P37" s="1" t="e">
        <f>(25.1-P36)/25.1*100</f>
        <v>#DIV/0!</v>
      </c>
      <c r="Q37" s="1">
        <f>(25.1-Q36)/25.1*100</f>
        <v>7.21828208632139</v>
      </c>
      <c r="R37" s="1"/>
      <c r="S37" s="1" t="e">
        <f>(25.1-S36)/25.1*100</f>
        <v>#DIV/0!</v>
      </c>
      <c r="T37" s="1">
        <f>(25.1-T36)/25.1*100</f>
        <v>8.50491213564056</v>
      </c>
      <c r="U37" s="1"/>
      <c r="V37" s="1"/>
      <c r="W37" s="1"/>
      <c r="X37" s="1"/>
      <c r="Y37" s="1"/>
      <c r="Z37" s="1"/>
      <c r="AA37" s="1"/>
      <c r="AB37" s="1"/>
    </row>
    <row r="38" customHeight="1" spans="2:28">
      <c r="B38" s="1"/>
      <c r="C38" s="24"/>
      <c r="D38" s="1"/>
      <c r="E38" s="24"/>
      <c r="F38" s="1"/>
      <c r="G38" s="24"/>
      <c r="H38" s="1"/>
      <c r="I38" s="24"/>
      <c r="J38" s="25"/>
      <c r="K38" s="1"/>
      <c r="L38" s="24"/>
      <c r="M38" s="25"/>
      <c r="N38" s="1"/>
      <c r="O38" s="24"/>
      <c r="P38" s="25"/>
      <c r="Q38" s="1"/>
      <c r="R38" s="24"/>
      <c r="S38" s="25"/>
      <c r="T38" s="1"/>
      <c r="U38" s="24"/>
      <c r="V38" s="1"/>
      <c r="W38" s="1"/>
      <c r="X38" s="1"/>
      <c r="Y38" s="1"/>
      <c r="Z38" s="1"/>
      <c r="AA38" s="1"/>
      <c r="AB38" s="1"/>
    </row>
    <row r="39" customHeight="1" spans="1:28">
      <c r="A39" t="s">
        <v>21</v>
      </c>
      <c r="B39" t="s">
        <v>26</v>
      </c>
      <c r="D39" s="1">
        <v>1</v>
      </c>
      <c r="E39" s="24"/>
      <c r="F39" s="1">
        <v>0.9</v>
      </c>
      <c r="G39" s="24"/>
      <c r="H39" s="1">
        <v>0.7</v>
      </c>
      <c r="I39" s="24"/>
      <c r="J39" s="25"/>
      <c r="K39" s="1">
        <v>0.5</v>
      </c>
      <c r="L39" s="24"/>
      <c r="M39" s="25"/>
      <c r="N39" s="1">
        <v>0.3</v>
      </c>
      <c r="O39" s="24"/>
      <c r="P39" s="25"/>
      <c r="Q39" s="1"/>
      <c r="R39" s="24"/>
      <c r="S39" s="25"/>
      <c r="T39" s="1"/>
      <c r="U39" s="24"/>
      <c r="V39" s="1"/>
      <c r="W39" s="1"/>
      <c r="X39" s="1"/>
      <c r="Y39" s="1"/>
      <c r="Z39" s="1"/>
      <c r="AA39" s="1"/>
      <c r="AB39" s="1"/>
    </row>
    <row r="40" customHeight="1" spans="1:28">
      <c r="A40" s="3" t="s">
        <v>58</v>
      </c>
      <c r="B40" s="1">
        <v>22.0981226217648</v>
      </c>
      <c r="C40" s="24">
        <v>9.78357671957672</v>
      </c>
      <c r="D40" s="1">
        <v>21.5409821878917</v>
      </c>
      <c r="E40" s="24">
        <v>3.95333333333334</v>
      </c>
      <c r="F40" s="1">
        <v>20.4398460207205</v>
      </c>
      <c r="G40" s="24">
        <v>3.07407407407408</v>
      </c>
      <c r="H40" s="1">
        <v>20.2801006165319</v>
      </c>
      <c r="I40" s="24">
        <v>2.83741798941799</v>
      </c>
      <c r="J40" s="25"/>
      <c r="K40" s="1">
        <v>20.1467947079729</v>
      </c>
      <c r="L40" s="24">
        <v>2.62576719576719</v>
      </c>
      <c r="M40" s="25"/>
      <c r="N40" s="1">
        <v>20.2270969860594</v>
      </c>
      <c r="O40" s="24">
        <v>2.35500529100529</v>
      </c>
      <c r="P40" s="25"/>
      <c r="Q40" s="1"/>
      <c r="R40" s="24"/>
      <c r="S40" s="25"/>
      <c r="T40" s="1"/>
      <c r="U40" s="24"/>
      <c r="V40" s="1"/>
      <c r="W40" s="1"/>
      <c r="X40" s="1"/>
      <c r="Y40" s="1"/>
      <c r="Z40" s="1"/>
      <c r="AA40" s="1"/>
      <c r="AB40" s="1"/>
    </row>
    <row r="41" customHeight="1" spans="1:28">
      <c r="A41" s="3" t="s">
        <v>59</v>
      </c>
      <c r="B41" s="1">
        <v>8.04337080382044</v>
      </c>
      <c r="C41" s="24">
        <v>9.78357671957672</v>
      </c>
      <c r="D41" s="1">
        <v>6.76883041955763</v>
      </c>
      <c r="E41" s="24">
        <v>2.21819047619048</v>
      </c>
      <c r="F41" s="1">
        <v>6.23178467431965</v>
      </c>
      <c r="G41" s="24">
        <v>1.69715343915344</v>
      </c>
      <c r="H41" s="1">
        <v>6.03128329134407</v>
      </c>
      <c r="I41" s="24">
        <v>1.48842328042328</v>
      </c>
      <c r="J41" s="25"/>
      <c r="K41" s="1">
        <v>6.07180248456338</v>
      </c>
      <c r="L41" s="24">
        <v>1.36640211640212</v>
      </c>
      <c r="M41" s="25"/>
      <c r="N41" s="1">
        <v>5.89891655585146</v>
      </c>
      <c r="O41" s="24">
        <v>1.25056084656085</v>
      </c>
      <c r="P41" s="25"/>
      <c r="Q41" s="1"/>
      <c r="R41" s="24"/>
      <c r="S41" s="25"/>
      <c r="T41" s="1"/>
      <c r="U41" s="24"/>
      <c r="V41" s="1"/>
      <c r="W41" s="1"/>
      <c r="X41" s="1"/>
      <c r="Y41" s="1"/>
      <c r="Z41" s="1"/>
      <c r="AA41" s="1"/>
      <c r="AB41" s="1"/>
    </row>
    <row r="42" customHeight="1" spans="1:28">
      <c r="A42" s="3" t="s">
        <v>60</v>
      </c>
      <c r="B42" s="1">
        <v>10.6105777554111</v>
      </c>
      <c r="C42" s="24">
        <v>9.78357671957672</v>
      </c>
      <c r="D42" s="1">
        <v>9.51451052398491</v>
      </c>
      <c r="E42" s="24">
        <v>2.14119576719576</v>
      </c>
      <c r="F42" s="1">
        <v>9.40279168154483</v>
      </c>
      <c r="G42" s="24">
        <v>1.67451851851852</v>
      </c>
      <c r="H42" s="1">
        <v>9.19303382053069</v>
      </c>
      <c r="I42" s="24">
        <v>1.54372486772487</v>
      </c>
      <c r="J42" s="25"/>
      <c r="K42" s="1">
        <v>8.8972061874293</v>
      </c>
      <c r="L42" s="24">
        <v>1.44548148148148</v>
      </c>
      <c r="M42" s="25"/>
      <c r="N42" s="1">
        <v>8.68857479510645</v>
      </c>
      <c r="O42" s="24">
        <v>1.32291005291005</v>
      </c>
      <c r="P42" s="25"/>
      <c r="Q42" s="1"/>
      <c r="R42" s="24"/>
      <c r="S42" s="25"/>
      <c r="T42" s="1"/>
      <c r="U42" s="24"/>
      <c r="V42" s="1"/>
      <c r="W42" s="1"/>
      <c r="X42" s="1"/>
      <c r="Y42" s="1"/>
      <c r="Z42" s="1"/>
      <c r="AA42" s="1"/>
      <c r="AB42" s="1"/>
    </row>
    <row r="43" customHeight="1" spans="1:28">
      <c r="A43" s="3" t="s">
        <v>61</v>
      </c>
      <c r="B43" s="1">
        <v>13.6806864657795</v>
      </c>
      <c r="C43" s="24">
        <v>9.78357671957672</v>
      </c>
      <c r="D43" s="1">
        <v>10.084360690305</v>
      </c>
      <c r="E43" s="24">
        <v>2.27843220338983</v>
      </c>
      <c r="F43" s="1">
        <v>9.2813209884057</v>
      </c>
      <c r="G43" s="24">
        <v>1.95106044538706</v>
      </c>
      <c r="H43" s="1">
        <v>9.14954753946793</v>
      </c>
      <c r="I43" s="24">
        <v>1.8197563559322</v>
      </c>
      <c r="J43" s="25"/>
      <c r="K43" s="1">
        <v>9.14434695611026</v>
      </c>
      <c r="L43" s="24">
        <v>1.74432661717922</v>
      </c>
      <c r="M43" s="25"/>
      <c r="N43" s="1">
        <v>9.02034182771505</v>
      </c>
      <c r="O43" s="24">
        <v>1.65603393425238</v>
      </c>
      <c r="P43" s="25"/>
      <c r="Q43" s="1"/>
      <c r="R43" s="24"/>
      <c r="S43" s="25"/>
      <c r="T43" s="1"/>
      <c r="U43" s="24"/>
      <c r="V43" s="1"/>
      <c r="W43" s="1"/>
      <c r="X43" s="1"/>
      <c r="Y43" s="1"/>
      <c r="Z43" s="1"/>
      <c r="AA43" s="1"/>
      <c r="AB43" s="1"/>
    </row>
    <row r="44" customHeight="1" spans="1:28">
      <c r="A44" s="3" t="s">
        <v>62</v>
      </c>
      <c r="B44" s="1">
        <v>9.85248879002665</v>
      </c>
      <c r="C44" s="24">
        <v>9.78357671957672</v>
      </c>
      <c r="D44" s="1">
        <v>8.21801407874845</v>
      </c>
      <c r="E44" s="24">
        <v>2.05775661375661</v>
      </c>
      <c r="F44" s="1">
        <v>8.13346472416425</v>
      </c>
      <c r="G44" s="24">
        <v>1.58344973544974</v>
      </c>
      <c r="H44" s="1">
        <v>8.01001800055401</v>
      </c>
      <c r="I44" s="24">
        <v>1.39590476190476</v>
      </c>
      <c r="J44" s="25"/>
      <c r="K44" s="1">
        <v>7.88090356263578</v>
      </c>
      <c r="L44" s="24">
        <v>1.28520634920635</v>
      </c>
      <c r="M44" s="25"/>
      <c r="N44" s="1">
        <v>7.79076844999708</v>
      </c>
      <c r="O44" s="24">
        <v>1.12834920634921</v>
      </c>
      <c r="P44" s="25"/>
      <c r="Q44" s="1"/>
      <c r="R44" s="24"/>
      <c r="S44" s="25"/>
      <c r="T44" s="1"/>
      <c r="U44" s="24"/>
      <c r="V44" s="1"/>
      <c r="W44" s="1"/>
      <c r="X44" s="1"/>
      <c r="Y44" s="1"/>
      <c r="Z44" s="1"/>
      <c r="AA44" s="1"/>
      <c r="AB44" s="1"/>
    </row>
    <row r="45" customHeight="1" spans="1:28">
      <c r="A45" s="3" t="s">
        <v>63</v>
      </c>
      <c r="B45" s="1">
        <v>31.7518952882114</v>
      </c>
      <c r="C45" s="24">
        <v>8.9580370942813</v>
      </c>
      <c r="D45" s="1">
        <v>32.0707204812788</v>
      </c>
      <c r="E45" s="24">
        <v>2.6267542503864</v>
      </c>
      <c r="F45" s="1">
        <v>31.8696938155231</v>
      </c>
      <c r="G45" s="24">
        <v>2.05440494590417</v>
      </c>
      <c r="H45" s="1">
        <v>31.959419535763</v>
      </c>
      <c r="I45" s="24">
        <v>1.9223029366306</v>
      </c>
      <c r="J45" s="25"/>
      <c r="K45" s="1">
        <v>31.62633737271</v>
      </c>
      <c r="L45" s="24">
        <v>1.81882534775889</v>
      </c>
      <c r="M45" s="25"/>
      <c r="N45" s="1">
        <v>31.4873482117788</v>
      </c>
      <c r="O45" s="24">
        <v>1.72618238021638</v>
      </c>
      <c r="P45" s="25"/>
      <c r="Q45" s="1"/>
      <c r="R45" s="24"/>
      <c r="S45" s="25"/>
      <c r="T45" s="1"/>
      <c r="U45" s="24"/>
      <c r="V45" s="1"/>
      <c r="W45" s="1"/>
      <c r="X45" s="1"/>
      <c r="Y45" s="1"/>
      <c r="Z45" s="1"/>
      <c r="AA45" s="1"/>
      <c r="AB45" s="1"/>
    </row>
    <row r="46" customHeight="1" spans="1:28">
      <c r="A46" s="3" t="s">
        <v>64</v>
      </c>
      <c r="B46" s="1">
        <v>30.1979798129205</v>
      </c>
      <c r="C46" s="24">
        <v>8.9577743431221</v>
      </c>
      <c r="D46" s="1">
        <v>28.6153728512231</v>
      </c>
      <c r="E46" s="24">
        <v>2.6896599690881</v>
      </c>
      <c r="F46" s="1">
        <v>28.3471795616079</v>
      </c>
      <c r="G46" s="24">
        <v>2.128114374034</v>
      </c>
      <c r="H46" s="1">
        <v>28.3643308920345</v>
      </c>
      <c r="I46" s="24">
        <v>1.97684698608965</v>
      </c>
      <c r="J46" s="25"/>
      <c r="K46" s="1">
        <v>28.4190710897393</v>
      </c>
      <c r="L46" s="24">
        <v>1.86080370942813</v>
      </c>
      <c r="M46" s="25"/>
      <c r="N46" s="1">
        <v>27.783580945182</v>
      </c>
      <c r="O46" s="24">
        <v>1.72854714064915</v>
      </c>
      <c r="P46" s="25"/>
      <c r="Q46" s="1"/>
      <c r="R46" s="24"/>
      <c r="S46" s="25"/>
      <c r="T46" s="1"/>
      <c r="U46" s="24"/>
      <c r="V46" s="1"/>
      <c r="W46" s="1"/>
      <c r="X46" s="1"/>
      <c r="Y46" s="1"/>
      <c r="Z46" s="1"/>
      <c r="AA46" s="1"/>
      <c r="AB46" s="1"/>
    </row>
    <row r="47" customHeight="1" spans="1:28">
      <c r="A47" s="3" t="s">
        <v>65</v>
      </c>
      <c r="B47" s="1">
        <v>22.0563762152088</v>
      </c>
      <c r="C47" s="24">
        <v>8.95783616692426</v>
      </c>
      <c r="D47" s="1">
        <v>22.8420513492257</v>
      </c>
      <c r="E47" s="24">
        <v>2.429057187017</v>
      </c>
      <c r="F47" s="1">
        <v>22.609000568124</v>
      </c>
      <c r="G47" s="24">
        <v>1.94686244204019</v>
      </c>
      <c r="H47" s="1">
        <v>22.737991422453</v>
      </c>
      <c r="I47" s="24">
        <v>1.79967542503864</v>
      </c>
      <c r="J47" s="25"/>
      <c r="K47" s="1">
        <v>22.7253389167697</v>
      </c>
      <c r="L47" s="24">
        <v>1.70605873261206</v>
      </c>
      <c r="M47" s="25"/>
      <c r="N47" s="1">
        <v>22.6916852385686</v>
      </c>
      <c r="O47" s="24">
        <v>1.58347758887172</v>
      </c>
      <c r="P47" s="25"/>
      <c r="Q47" s="1"/>
      <c r="R47" s="24"/>
      <c r="S47" s="25"/>
      <c r="T47" s="1"/>
      <c r="U47" s="24"/>
      <c r="V47" s="1"/>
      <c r="W47" s="1"/>
      <c r="X47" s="1"/>
      <c r="Y47" s="1"/>
      <c r="Z47" s="1"/>
      <c r="AA47" s="1"/>
      <c r="AB47" s="1"/>
    </row>
    <row r="48" customHeight="1" spans="1:28">
      <c r="A48" s="3" t="s">
        <v>66</v>
      </c>
      <c r="B48" s="1">
        <v>37.0069459038034</v>
      </c>
      <c r="C48" s="24">
        <v>8.95774343122102</v>
      </c>
      <c r="D48" s="1">
        <v>37.145826973102</v>
      </c>
      <c r="E48" s="24">
        <v>2.3312828438949</v>
      </c>
      <c r="F48" s="1">
        <v>37.1117913303942</v>
      </c>
      <c r="G48" s="24">
        <v>1.84241112828439</v>
      </c>
      <c r="H48" s="1">
        <v>37.2234151658723</v>
      </c>
      <c r="I48" s="24">
        <v>1.69704791344668</v>
      </c>
      <c r="J48" s="25"/>
      <c r="K48" s="1">
        <v>37.2068168233272</v>
      </c>
      <c r="L48" s="24">
        <v>1.61816074188563</v>
      </c>
      <c r="M48" s="25"/>
      <c r="N48" s="1">
        <v>36.7525615012422</v>
      </c>
      <c r="O48" s="24">
        <v>1.51047913446677</v>
      </c>
      <c r="P48" s="25"/>
      <c r="Q48" s="1"/>
      <c r="R48" s="24"/>
      <c r="S48" s="25"/>
      <c r="T48" s="1"/>
      <c r="U48" s="24"/>
      <c r="V48" s="1"/>
      <c r="W48" s="1"/>
      <c r="X48" s="1"/>
      <c r="Y48" s="1"/>
      <c r="Z48" s="1"/>
      <c r="AA48" s="1"/>
      <c r="AB48" s="1"/>
    </row>
    <row r="49" customHeight="1" spans="1:28">
      <c r="A49" s="3" t="s">
        <v>67</v>
      </c>
      <c r="B49" s="1">
        <v>23.5026679554527</v>
      </c>
      <c r="C49" s="24">
        <v>8.95778979907264</v>
      </c>
      <c r="D49" s="1">
        <v>23.5850103135462</v>
      </c>
      <c r="E49" s="24">
        <v>2.40381761978362</v>
      </c>
      <c r="F49" s="1">
        <v>23.5107038473304</v>
      </c>
      <c r="G49" s="24">
        <v>1.92326120556414</v>
      </c>
      <c r="H49" s="1">
        <v>23.48860339776</v>
      </c>
      <c r="I49" s="24">
        <v>1.76432766615147</v>
      </c>
      <c r="J49" s="25"/>
      <c r="K49" s="1">
        <v>23.1304139546833</v>
      </c>
      <c r="L49" s="24">
        <v>1.65676970633694</v>
      </c>
      <c r="M49" s="25"/>
      <c r="N49" s="1">
        <v>23.3273051693999</v>
      </c>
      <c r="O49" s="24">
        <v>1.53098918083462</v>
      </c>
      <c r="P49" s="25"/>
      <c r="Q49" s="1"/>
      <c r="R49" s="24"/>
      <c r="S49" s="25"/>
      <c r="T49" s="1"/>
      <c r="U49" s="24"/>
      <c r="V49" s="1"/>
      <c r="W49" s="27"/>
      <c r="X49" s="27"/>
      <c r="Y49" s="27"/>
      <c r="Z49" s="27"/>
      <c r="AA49" s="27"/>
      <c r="AB49" s="1"/>
    </row>
    <row r="50" customHeight="1" spans="1:28">
      <c r="A50" s="3" t="s">
        <v>68</v>
      </c>
      <c r="B50" s="1">
        <v>19.4396776144838</v>
      </c>
      <c r="C50" s="24">
        <v>11.3874013921114</v>
      </c>
      <c r="D50" s="1">
        <v>17.8187650840022</v>
      </c>
      <c r="E50" s="24">
        <v>2.22627610208816</v>
      </c>
      <c r="F50" s="1">
        <v>16.8775743702434</v>
      </c>
      <c r="G50" s="24">
        <v>1.87946635730859</v>
      </c>
      <c r="H50" s="1">
        <v>16.7847420954391</v>
      </c>
      <c r="I50" s="24">
        <v>1.75443155452436</v>
      </c>
      <c r="J50" s="25"/>
      <c r="K50" s="1">
        <v>16.3647335982327</v>
      </c>
      <c r="L50" s="24">
        <v>1.70976798143852</v>
      </c>
      <c r="M50" s="25"/>
      <c r="N50" s="1">
        <v>16.1240026928252</v>
      </c>
      <c r="O50" s="24">
        <v>1.63885150812065</v>
      </c>
      <c r="P50" s="25"/>
      <c r="Q50" s="1"/>
      <c r="R50" s="24"/>
      <c r="S50" s="25"/>
      <c r="T50" s="1"/>
      <c r="U50" s="24"/>
      <c r="V50" s="1"/>
      <c r="W50" s="1"/>
      <c r="X50" s="1"/>
      <c r="Y50" s="1"/>
      <c r="Z50" s="1"/>
      <c r="AA50" s="1"/>
      <c r="AB50" s="1"/>
    </row>
    <row r="51" customHeight="1" spans="1:28">
      <c r="A51" s="3" t="s">
        <v>69</v>
      </c>
      <c r="B51" s="1">
        <v>35.3556005025321</v>
      </c>
      <c r="C51" s="24">
        <v>11.3873549883991</v>
      </c>
      <c r="D51" s="1">
        <v>34.0653819475751</v>
      </c>
      <c r="E51" s="24">
        <v>2.91241299303945</v>
      </c>
      <c r="F51" s="1">
        <v>32.7663055234833</v>
      </c>
      <c r="G51" s="24">
        <v>2.25511600928074</v>
      </c>
      <c r="H51" s="1">
        <v>32.1942260544405</v>
      </c>
      <c r="I51" s="24">
        <v>2.0411252900232</v>
      </c>
      <c r="J51" s="25"/>
      <c r="K51" s="1">
        <v>31.8131944739691</v>
      </c>
      <c r="L51" s="24">
        <v>1.91243619489559</v>
      </c>
      <c r="M51" s="25"/>
      <c r="N51" s="1">
        <v>31.3305464974294</v>
      </c>
      <c r="O51" s="24">
        <v>1.67866589327146</v>
      </c>
      <c r="P51" s="25"/>
      <c r="Q51" s="1"/>
      <c r="R51" s="24"/>
      <c r="S51" s="25"/>
      <c r="T51" s="1"/>
      <c r="U51" s="24"/>
      <c r="V51" s="1"/>
      <c r="W51" s="1"/>
      <c r="X51" s="1"/>
      <c r="Y51" s="1"/>
      <c r="Z51" s="1"/>
      <c r="AA51" s="1"/>
      <c r="AB51" s="1"/>
    </row>
    <row r="52" customHeight="1" spans="1:28">
      <c r="A52" s="3" t="s">
        <v>70</v>
      </c>
      <c r="B52" s="1">
        <v>13.0317093767808</v>
      </c>
      <c r="C52" s="24">
        <v>11.3872969837587</v>
      </c>
      <c r="D52" s="1">
        <v>13.6856867255301</v>
      </c>
      <c r="E52" s="24">
        <v>2.03054651162791</v>
      </c>
      <c r="F52" s="1">
        <v>13.816853104321</v>
      </c>
      <c r="G52" s="24">
        <v>1.64408139534884</v>
      </c>
      <c r="H52" s="1">
        <v>13.5166186588972</v>
      </c>
      <c r="I52" s="24">
        <v>1.50186046511628</v>
      </c>
      <c r="J52" s="25"/>
      <c r="K52" s="1">
        <v>13.6602567227552</v>
      </c>
      <c r="L52" s="24">
        <v>1.40406976744186</v>
      </c>
      <c r="M52" s="25"/>
      <c r="N52" s="1">
        <v>13.4720704546572</v>
      </c>
      <c r="O52" s="24">
        <v>1.31845348837209</v>
      </c>
      <c r="P52" s="25"/>
      <c r="Q52" s="1"/>
      <c r="R52" s="24"/>
      <c r="S52" s="25"/>
      <c r="T52" s="1"/>
      <c r="U52" s="24"/>
      <c r="V52" s="1"/>
      <c r="W52" s="1"/>
      <c r="X52" s="1"/>
      <c r="Y52" s="1"/>
      <c r="Z52" s="1"/>
      <c r="AA52" s="1"/>
      <c r="AB52" s="1"/>
    </row>
    <row r="53" customHeight="1" spans="1:28">
      <c r="A53" s="3" t="s">
        <v>71</v>
      </c>
      <c r="B53" s="1">
        <v>16.9237307844793</v>
      </c>
      <c r="C53" s="24">
        <v>11.3873085846868</v>
      </c>
      <c r="D53" s="1">
        <v>16.4267172242529</v>
      </c>
      <c r="E53" s="24">
        <v>1.98325986078886</v>
      </c>
      <c r="F53" s="1">
        <v>15.85963045738</v>
      </c>
      <c r="G53" s="24">
        <v>1.64977958236659</v>
      </c>
      <c r="H53" s="1">
        <v>16.0292864490113</v>
      </c>
      <c r="I53" s="24">
        <v>1.54836426914153</v>
      </c>
      <c r="J53" s="25"/>
      <c r="K53" s="1">
        <v>16.0071149481166</v>
      </c>
      <c r="L53" s="24">
        <v>1.46701856148492</v>
      </c>
      <c r="M53" s="25"/>
      <c r="N53" s="1">
        <v>15.9698682747174</v>
      </c>
      <c r="O53" s="24">
        <v>1.34109048723898</v>
      </c>
      <c r="P53" s="25"/>
      <c r="Q53" s="1"/>
      <c r="R53" s="24"/>
      <c r="S53" s="25"/>
      <c r="T53" s="1"/>
      <c r="U53" s="24"/>
      <c r="V53" s="1"/>
      <c r="W53" s="1"/>
      <c r="X53" s="1"/>
      <c r="Y53" s="1"/>
      <c r="Z53" s="1"/>
      <c r="AA53" s="1"/>
      <c r="AB53" s="1"/>
    </row>
    <row r="54" customHeight="1" spans="1:28">
      <c r="A54" s="3" t="s">
        <v>72</v>
      </c>
      <c r="B54" s="1">
        <v>11.893910696981</v>
      </c>
      <c r="C54" s="24">
        <v>11.3872737819025</v>
      </c>
      <c r="D54" s="1">
        <v>12.1932156498889</v>
      </c>
      <c r="E54" s="24">
        <v>1.79610208816706</v>
      </c>
      <c r="F54" s="1">
        <v>12.5119833521927</v>
      </c>
      <c r="G54" s="24">
        <v>1.33176334106729</v>
      </c>
      <c r="H54" s="1">
        <v>12.2412997773573</v>
      </c>
      <c r="I54" s="24">
        <v>1.20562645011601</v>
      </c>
      <c r="J54" s="25"/>
      <c r="K54" s="1">
        <v>12.2961616435103</v>
      </c>
      <c r="L54" s="24">
        <v>1.08820185614849</v>
      </c>
      <c r="M54" s="25"/>
      <c r="N54" s="1">
        <v>11.9739188711375</v>
      </c>
      <c r="O54" s="24">
        <v>0.949524361948956</v>
      </c>
      <c r="P54" s="25"/>
      <c r="Q54" s="1"/>
      <c r="R54" s="24"/>
      <c r="S54" s="25"/>
      <c r="T54" s="1"/>
      <c r="U54" s="24"/>
      <c r="V54" s="1"/>
      <c r="W54" s="1"/>
      <c r="X54" s="1"/>
      <c r="Y54" s="1"/>
      <c r="Z54" s="1"/>
      <c r="AA54" s="1"/>
      <c r="AB54" s="1"/>
    </row>
    <row r="55" customHeight="1" spans="1:28">
      <c r="A55" s="3" t="s">
        <v>73</v>
      </c>
      <c r="B55" s="1">
        <v>17.2975467862655</v>
      </c>
      <c r="C55" s="24">
        <v>10.7497246696035</v>
      </c>
      <c r="D55" s="1">
        <v>15.8463512840151</v>
      </c>
      <c r="E55" s="24">
        <v>1.87710352422907</v>
      </c>
      <c r="F55" s="1">
        <v>14.9680403308186</v>
      </c>
      <c r="G55" s="24">
        <v>1.57114537444934</v>
      </c>
      <c r="H55" s="1">
        <v>14.8065081674699</v>
      </c>
      <c r="I55" s="24">
        <v>1.49159691629956</v>
      </c>
      <c r="J55" s="25"/>
      <c r="K55" s="1">
        <v>14.6991178109162</v>
      </c>
      <c r="L55" s="24">
        <v>1.41735682819383</v>
      </c>
      <c r="M55" s="25"/>
      <c r="N55" s="1">
        <v>14.4078455902741</v>
      </c>
      <c r="O55" s="24">
        <v>1.35180616740088</v>
      </c>
      <c r="P55" s="25"/>
      <c r="Q55" s="1"/>
      <c r="R55" s="24"/>
      <c r="S55" s="25"/>
      <c r="T55" s="1"/>
      <c r="U55" s="24"/>
      <c r="V55" s="1"/>
      <c r="W55" s="1"/>
      <c r="X55" s="1"/>
      <c r="Y55" s="1"/>
      <c r="Z55" s="1"/>
      <c r="AA55" s="1"/>
      <c r="AB55" s="1"/>
    </row>
    <row r="56" customHeight="1" spans="1:28">
      <c r="A56" s="3" t="s">
        <v>74</v>
      </c>
      <c r="B56" s="1">
        <v>24.3329542684364</v>
      </c>
      <c r="C56" s="24">
        <v>10.7497246696035</v>
      </c>
      <c r="D56" s="1">
        <v>24.1451975890064</v>
      </c>
      <c r="E56" s="24">
        <v>2.51995594713657</v>
      </c>
      <c r="F56" s="1">
        <v>23.9218214432255</v>
      </c>
      <c r="G56" s="24">
        <v>1.96388766519824</v>
      </c>
      <c r="H56" s="1">
        <v>23.6307848941967</v>
      </c>
      <c r="I56" s="24">
        <v>1.82659691629956</v>
      </c>
      <c r="J56" s="25"/>
      <c r="K56" s="1">
        <v>23.5568657315046</v>
      </c>
      <c r="L56" s="24">
        <v>1.73476872246696</v>
      </c>
      <c r="M56" s="25"/>
      <c r="N56" s="1">
        <v>23.3902065411749</v>
      </c>
      <c r="O56" s="24">
        <v>1.61361233480176</v>
      </c>
      <c r="P56" s="25"/>
      <c r="Q56" s="1"/>
      <c r="R56" s="24"/>
      <c r="S56" s="25"/>
      <c r="T56" s="1"/>
      <c r="U56" s="24"/>
      <c r="V56" s="1"/>
      <c r="W56" s="1"/>
      <c r="X56" s="1"/>
      <c r="Y56" s="1"/>
      <c r="Z56" s="1"/>
      <c r="AA56" s="1"/>
      <c r="AB56" s="1"/>
    </row>
    <row r="57" customHeight="1" spans="1:28">
      <c r="A57" s="3" t="s">
        <v>75</v>
      </c>
      <c r="B57" s="1">
        <v>7.07633043711265</v>
      </c>
      <c r="C57" s="24">
        <v>10.7497246696035</v>
      </c>
      <c r="D57" s="1">
        <v>9.46855488454335</v>
      </c>
      <c r="E57" s="24">
        <v>2.02626651982379</v>
      </c>
      <c r="F57" s="1">
        <v>9.40620185790982</v>
      </c>
      <c r="G57" s="24">
        <v>1.68187224669603</v>
      </c>
      <c r="H57" s="1">
        <v>9.44563948835339</v>
      </c>
      <c r="I57" s="24">
        <v>1.56550660792952</v>
      </c>
      <c r="J57" s="25"/>
      <c r="K57" s="1">
        <v>9.26170390828279</v>
      </c>
      <c r="L57" s="24">
        <v>1.4932268722467</v>
      </c>
      <c r="M57" s="25"/>
      <c r="N57" s="1">
        <v>9.19668411260655</v>
      </c>
      <c r="O57" s="24">
        <v>1.38137665198238</v>
      </c>
      <c r="P57" s="25"/>
      <c r="Q57" s="1"/>
      <c r="R57" s="24"/>
      <c r="S57" s="25"/>
      <c r="T57" s="1"/>
      <c r="U57" s="24"/>
      <c r="V57" s="1"/>
      <c r="W57" s="1"/>
      <c r="X57" s="1"/>
      <c r="Y57" s="1"/>
      <c r="Z57" s="1"/>
      <c r="AA57" s="1"/>
      <c r="AB57" s="1"/>
    </row>
    <row r="58" customHeight="1" spans="1:28">
      <c r="A58" s="3" t="s">
        <v>76</v>
      </c>
      <c r="B58" s="1">
        <v>11.7557086281098</v>
      </c>
      <c r="C58" s="24">
        <v>10.7497246696035</v>
      </c>
      <c r="D58" s="1">
        <v>12.9742772142815</v>
      </c>
      <c r="E58" s="24">
        <v>1.49704845814978</v>
      </c>
      <c r="F58" s="1">
        <v>12.9674848324676</v>
      </c>
      <c r="G58" s="24">
        <v>1.24874449339207</v>
      </c>
      <c r="H58" s="1">
        <v>12.9406557795333</v>
      </c>
      <c r="I58" s="24">
        <v>1.18114537444934</v>
      </c>
      <c r="J58" s="25"/>
      <c r="K58" s="1">
        <v>13.0127503609426</v>
      </c>
      <c r="L58" s="24">
        <v>1.12234581497797</v>
      </c>
      <c r="M58" s="25"/>
      <c r="N58" s="1">
        <v>13.0303020086781</v>
      </c>
      <c r="O58" s="24">
        <v>1.06229074889868</v>
      </c>
      <c r="P58" s="25"/>
      <c r="Q58" s="1"/>
      <c r="R58" s="24"/>
      <c r="S58" s="25"/>
      <c r="T58" s="1"/>
      <c r="U58" s="24"/>
      <c r="V58" s="1"/>
      <c r="W58" s="1"/>
      <c r="X58" s="1"/>
      <c r="Y58" s="1"/>
      <c r="Z58" s="1"/>
      <c r="AA58" s="1"/>
      <c r="AB58" s="1"/>
    </row>
    <row r="59" customHeight="1" spans="1:28">
      <c r="A59" s="3" t="s">
        <v>77</v>
      </c>
      <c r="B59" s="1">
        <v>10.2313204593671</v>
      </c>
      <c r="C59" s="24">
        <v>10.7497246696035</v>
      </c>
      <c r="D59" s="1">
        <v>10.9457184005826</v>
      </c>
      <c r="E59" s="24">
        <v>1.50490088105727</v>
      </c>
      <c r="F59" s="1">
        <v>11.2259171937436</v>
      </c>
      <c r="G59" s="24">
        <v>1.23074889867841</v>
      </c>
      <c r="H59" s="1">
        <v>11.2871939116434</v>
      </c>
      <c r="I59" s="24">
        <v>1.16419603524229</v>
      </c>
      <c r="J59" s="25"/>
      <c r="K59" s="1">
        <v>11.3505623388801</v>
      </c>
      <c r="L59" s="24">
        <v>1.09976872246696</v>
      </c>
      <c r="M59" s="25"/>
      <c r="N59" s="1">
        <v>11.3038535115323</v>
      </c>
      <c r="O59" s="24">
        <v>1.03824889867842</v>
      </c>
      <c r="P59" s="25"/>
      <c r="Q59" s="1"/>
      <c r="R59" s="24"/>
      <c r="S59" s="25"/>
      <c r="T59" s="1"/>
      <c r="U59" s="24"/>
      <c r="V59" s="1"/>
      <c r="W59" s="1"/>
      <c r="X59" s="1"/>
      <c r="Y59" s="1"/>
      <c r="Z59" s="1"/>
      <c r="AA59" s="1"/>
      <c r="AB59" s="1"/>
    </row>
    <row r="60" customHeight="1" spans="1:28">
      <c r="A60" s="3" t="s">
        <v>78</v>
      </c>
      <c r="B60" s="1">
        <v>19.5231048184764</v>
      </c>
      <c r="C60" s="24">
        <v>9.07244082840237</v>
      </c>
      <c r="D60" s="1">
        <v>18.0706840021878</v>
      </c>
      <c r="E60" s="24">
        <v>1.95788461538461</v>
      </c>
      <c r="F60" s="1">
        <v>17.4556591590611</v>
      </c>
      <c r="G60" s="24">
        <v>1.69016272189349</v>
      </c>
      <c r="H60" s="1">
        <v>17.2783168405482</v>
      </c>
      <c r="I60" s="24">
        <v>1.61471893491124</v>
      </c>
      <c r="J60" s="25"/>
      <c r="K60" s="1">
        <v>17.0203482869193</v>
      </c>
      <c r="L60" s="24">
        <v>1.55986686390533</v>
      </c>
      <c r="M60" s="25"/>
      <c r="N60" s="1">
        <v>16.9308696120361</v>
      </c>
      <c r="O60" s="24">
        <v>1.5046449704142</v>
      </c>
      <c r="P60" s="25"/>
      <c r="Q60" s="1"/>
      <c r="R60" s="24"/>
      <c r="S60" s="25"/>
      <c r="T60" s="1"/>
      <c r="U60" s="24"/>
      <c r="V60" s="1"/>
      <c r="W60" s="1"/>
      <c r="X60" s="1"/>
      <c r="Y60" s="1"/>
      <c r="Z60" s="1"/>
      <c r="AA60" s="1"/>
      <c r="AB60" s="1"/>
    </row>
    <row r="61" customHeight="1" spans="1:28">
      <c r="A61" s="3" t="s">
        <v>79</v>
      </c>
      <c r="B61" s="1">
        <v>32.8155401490787</v>
      </c>
      <c r="C61" s="24">
        <v>9.07236686390533</v>
      </c>
      <c r="D61" s="1">
        <v>32.5164779712061</v>
      </c>
      <c r="E61" s="24">
        <v>2.49167159763314</v>
      </c>
      <c r="F61" s="1">
        <v>31.6257401194928</v>
      </c>
      <c r="G61" s="24">
        <v>1.96437869822485</v>
      </c>
      <c r="H61" s="1">
        <v>31.1403550970176</v>
      </c>
      <c r="I61" s="24">
        <v>1.8446301775148</v>
      </c>
      <c r="J61" s="25"/>
      <c r="K61" s="1">
        <v>30.6577287257249</v>
      </c>
      <c r="L61" s="24">
        <v>1.75563609467456</v>
      </c>
      <c r="M61" s="25"/>
      <c r="N61" s="1">
        <v>30.1482159943187</v>
      </c>
      <c r="O61" s="24">
        <v>1.6348224852071</v>
      </c>
      <c r="P61" s="25"/>
      <c r="Q61" s="1"/>
      <c r="R61" s="24"/>
      <c r="S61" s="25"/>
      <c r="T61" s="1"/>
      <c r="U61" s="24"/>
      <c r="V61" s="1"/>
      <c r="W61" s="1"/>
      <c r="X61" s="1"/>
      <c r="Y61" s="1"/>
      <c r="Z61" s="1"/>
      <c r="AA61" s="1"/>
      <c r="AB61" s="1"/>
    </row>
    <row r="62" customHeight="1" spans="1:28">
      <c r="A62" s="3" t="s">
        <v>80</v>
      </c>
      <c r="B62" s="1">
        <v>9.28395515326093</v>
      </c>
      <c r="C62" s="24">
        <v>9.07238165680474</v>
      </c>
      <c r="D62" s="1">
        <v>11.9870928112175</v>
      </c>
      <c r="E62" s="24">
        <v>2.11818047337278</v>
      </c>
      <c r="F62" s="1">
        <v>12.0392174461823</v>
      </c>
      <c r="G62" s="24">
        <v>1.74693786982249</v>
      </c>
      <c r="H62" s="1">
        <v>12.2152839258458</v>
      </c>
      <c r="I62" s="24">
        <v>1.66997041420119</v>
      </c>
      <c r="J62" s="25"/>
      <c r="K62" s="1">
        <v>12.0731794254296</v>
      </c>
      <c r="L62" s="24">
        <v>1.55683431952663</v>
      </c>
      <c r="M62" s="25"/>
      <c r="N62" s="1">
        <v>11.6480797714929</v>
      </c>
      <c r="O62" s="24">
        <v>1.45563609467456</v>
      </c>
      <c r="P62" s="25"/>
      <c r="Q62" s="1"/>
      <c r="R62" s="24"/>
      <c r="S62" s="25"/>
      <c r="T62" s="1"/>
      <c r="U62" s="24"/>
      <c r="V62" s="1"/>
      <c r="W62" s="1"/>
      <c r="X62" s="1"/>
      <c r="Y62" s="1"/>
      <c r="Z62" s="1"/>
      <c r="AA62" s="1"/>
      <c r="AB62" s="1"/>
    </row>
    <row r="63" customHeight="1" spans="1:28">
      <c r="A63" s="3" t="s">
        <v>81</v>
      </c>
      <c r="B63" s="1">
        <v>12.5887377469624</v>
      </c>
      <c r="C63" s="24">
        <v>9.07239644970415</v>
      </c>
      <c r="D63" s="1">
        <v>14.8343944807789</v>
      </c>
      <c r="E63" s="24">
        <v>1.63751479289941</v>
      </c>
      <c r="F63" s="1">
        <v>14.8048384409311</v>
      </c>
      <c r="G63" s="24">
        <v>1.38184911242604</v>
      </c>
      <c r="H63" s="1">
        <v>14.7254923874073</v>
      </c>
      <c r="I63" s="24">
        <v>1.29622222222222</v>
      </c>
      <c r="J63" s="25"/>
      <c r="K63" s="1">
        <v>14.7404932271235</v>
      </c>
      <c r="L63" s="24">
        <v>1.23964444444444</v>
      </c>
      <c r="M63" s="25"/>
      <c r="N63" s="1">
        <v>14.7864973186869</v>
      </c>
      <c r="O63" s="24">
        <v>1.17343703703704</v>
      </c>
      <c r="P63" s="25"/>
      <c r="Q63" s="1"/>
      <c r="R63" s="24"/>
      <c r="S63" s="25"/>
      <c r="T63" s="1"/>
      <c r="U63" s="24"/>
      <c r="V63" s="1"/>
      <c r="W63" s="1"/>
      <c r="X63" s="1"/>
      <c r="Y63" s="1"/>
      <c r="Z63" s="1"/>
      <c r="AA63" s="1"/>
      <c r="AB63" s="1"/>
    </row>
    <row r="64" customHeight="1" spans="1:28">
      <c r="A64" s="3" t="s">
        <v>82</v>
      </c>
      <c r="B64" s="1">
        <v>13.6528350419751</v>
      </c>
      <c r="C64" s="24">
        <v>9.07238165680474</v>
      </c>
      <c r="D64" s="1">
        <v>14.275978078403</v>
      </c>
      <c r="E64" s="24">
        <v>1.67363905325444</v>
      </c>
      <c r="F64" s="1">
        <v>14.1493936836831</v>
      </c>
      <c r="G64" s="24">
        <v>1.36875739644971</v>
      </c>
      <c r="H64" s="1">
        <v>14.1117826575241</v>
      </c>
      <c r="I64" s="24">
        <v>1.29389053254438</v>
      </c>
      <c r="J64" s="25"/>
      <c r="K64" s="1">
        <v>14.2784202624103</v>
      </c>
      <c r="L64" s="24">
        <v>1.24289940828403</v>
      </c>
      <c r="M64" s="25"/>
      <c r="N64" s="1">
        <v>14.1701875380014</v>
      </c>
      <c r="O64" s="24">
        <v>1.1216124260355</v>
      </c>
      <c r="P64" s="25"/>
      <c r="Q64" s="1"/>
      <c r="R64" s="24"/>
      <c r="S64" s="25"/>
      <c r="T64" s="1"/>
      <c r="U64" s="24"/>
      <c r="V64" s="1"/>
      <c r="W64" s="1"/>
      <c r="X64" s="1"/>
      <c r="Y64" s="1"/>
      <c r="Z64" s="1"/>
      <c r="AA64" s="1"/>
      <c r="AB64" s="1"/>
    </row>
    <row r="65" customHeight="1" spans="1:28">
      <c r="A65" s="3" t="s">
        <v>83</v>
      </c>
      <c r="B65" s="1">
        <v>16.8088488346403</v>
      </c>
      <c r="C65" s="24">
        <v>13.3608786127168</v>
      </c>
      <c r="D65" s="1">
        <v>15.2613571753068</v>
      </c>
      <c r="E65" s="24">
        <v>2.11065895953757</v>
      </c>
      <c r="F65" s="1">
        <v>14.5162676401429</v>
      </c>
      <c r="G65" s="24">
        <v>1.7505549132948</v>
      </c>
      <c r="H65" s="1">
        <v>13.8375097910205</v>
      </c>
      <c r="I65" s="24">
        <v>1.6606936416185</v>
      </c>
      <c r="J65" s="25"/>
      <c r="K65" s="1">
        <v>13.8839206640216</v>
      </c>
      <c r="L65" s="24">
        <v>1.60723699421965</v>
      </c>
      <c r="M65" s="25"/>
      <c r="N65" s="1">
        <v>13.4298483981634</v>
      </c>
      <c r="O65" s="24">
        <v>1.51381502890174</v>
      </c>
      <c r="P65" s="25"/>
      <c r="Q65" s="1"/>
      <c r="R65" s="24"/>
      <c r="S65" s="25"/>
      <c r="T65" s="1"/>
      <c r="U65" s="24"/>
      <c r="V65" s="1"/>
      <c r="W65" s="1"/>
      <c r="X65" s="1"/>
      <c r="Y65" s="1"/>
      <c r="Z65" s="1"/>
      <c r="AA65" s="1"/>
      <c r="AB65" s="1"/>
    </row>
    <row r="66" customHeight="1" spans="1:28">
      <c r="A66" s="3" t="s">
        <v>84</v>
      </c>
      <c r="B66" s="1">
        <v>25.2665174289407</v>
      </c>
      <c r="C66" s="24">
        <v>13.3608786127168</v>
      </c>
      <c r="D66" s="1">
        <v>23.9420403423554</v>
      </c>
      <c r="E66" s="24">
        <v>2.92191907514451</v>
      </c>
      <c r="F66" s="1">
        <v>23.511400936656</v>
      </c>
      <c r="G66" s="24">
        <v>2.23547976878612</v>
      </c>
      <c r="H66" s="1">
        <v>23.0387990307032</v>
      </c>
      <c r="I66" s="24">
        <v>2.04934104046242</v>
      </c>
      <c r="J66" s="25"/>
      <c r="K66" s="1">
        <v>22.6239995225291</v>
      </c>
      <c r="L66" s="24">
        <v>1.91132947976879</v>
      </c>
      <c r="M66" s="25"/>
      <c r="N66" s="1">
        <v>22.0934972789088</v>
      </c>
      <c r="O66" s="24">
        <v>1.75091329479769</v>
      </c>
      <c r="P66" s="25"/>
      <c r="Q66" s="1"/>
      <c r="R66" s="24"/>
      <c r="S66" s="25"/>
      <c r="T66" s="1"/>
      <c r="U66" s="24"/>
      <c r="V66" s="1"/>
      <c r="W66" s="1"/>
      <c r="X66" s="1"/>
      <c r="Y66" s="1"/>
      <c r="Z66" s="1"/>
      <c r="AA66" s="1"/>
      <c r="AB66" s="1"/>
    </row>
    <row r="67" customHeight="1" spans="1:28">
      <c r="A67" s="3" t="s">
        <v>85</v>
      </c>
      <c r="B67" s="1">
        <v>9.48788290012078</v>
      </c>
      <c r="C67" s="24">
        <v>13.3608786127168</v>
      </c>
      <c r="D67" s="1">
        <v>9.36652688464571</v>
      </c>
      <c r="E67" s="24">
        <v>2.19722543352601</v>
      </c>
      <c r="F67" s="1">
        <v>9.38721483466513</v>
      </c>
      <c r="G67" s="24">
        <v>1.82249710982659</v>
      </c>
      <c r="H67" s="1">
        <v>9.34215695658235</v>
      </c>
      <c r="I67" s="24">
        <v>1.72003468208093</v>
      </c>
      <c r="J67" s="25"/>
      <c r="K67" s="1">
        <v>9.23869955642878</v>
      </c>
      <c r="L67" s="24">
        <v>1.62369942196532</v>
      </c>
      <c r="M67" s="25"/>
      <c r="N67" s="1">
        <v>9.256139995828</v>
      </c>
      <c r="O67" s="24">
        <v>1.52434682080925</v>
      </c>
      <c r="P67" s="25"/>
      <c r="Q67" s="1"/>
      <c r="R67" s="24"/>
      <c r="S67" s="25"/>
      <c r="T67" s="1"/>
      <c r="U67" s="24"/>
      <c r="V67" s="1"/>
      <c r="W67" s="1"/>
      <c r="X67" s="1"/>
      <c r="Y67" s="1"/>
      <c r="Z67" s="1"/>
      <c r="AA67" s="1"/>
      <c r="AB67" s="1"/>
    </row>
    <row r="68" customHeight="1" spans="1:28">
      <c r="A68" s="3" t="s">
        <v>86</v>
      </c>
      <c r="B68" s="1">
        <v>12.843450671868</v>
      </c>
      <c r="C68" s="24">
        <v>13.3608786127168</v>
      </c>
      <c r="D68" s="1">
        <v>13.4276883580732</v>
      </c>
      <c r="E68" s="24">
        <v>1.73012716763006</v>
      </c>
      <c r="F68" s="1">
        <v>13.6252363643082</v>
      </c>
      <c r="G68" s="24">
        <v>1.43460115606936</v>
      </c>
      <c r="H68" s="1">
        <v>13.8169702900014</v>
      </c>
      <c r="I68" s="24">
        <v>1.34453179190751</v>
      </c>
      <c r="J68" s="25"/>
      <c r="K68" s="1">
        <v>13.7092302318645</v>
      </c>
      <c r="L68" s="24">
        <v>1.29549132947977</v>
      </c>
      <c r="M68" s="25"/>
      <c r="N68" s="1">
        <v>13.620859631943</v>
      </c>
      <c r="O68" s="24">
        <v>1.21537572254335</v>
      </c>
      <c r="P68" s="25"/>
      <c r="Q68" s="1"/>
      <c r="R68" s="24"/>
      <c r="S68" s="25"/>
      <c r="T68" s="1"/>
      <c r="U68" s="24"/>
      <c r="V68" s="1"/>
      <c r="W68" s="1"/>
      <c r="X68" s="1"/>
      <c r="Y68" s="1"/>
      <c r="Z68" s="1"/>
      <c r="AA68" s="1"/>
      <c r="AB68" s="1"/>
    </row>
    <row r="69" customHeight="1" spans="1:28">
      <c r="A69" s="3" t="s">
        <v>87</v>
      </c>
      <c r="B69" s="1">
        <v>15.4703027756491</v>
      </c>
      <c r="C69" s="24">
        <v>13.3608786127168</v>
      </c>
      <c r="D69" s="1">
        <v>15.3428789509334</v>
      </c>
      <c r="E69" s="24">
        <v>1.70277456647399</v>
      </c>
      <c r="F69" s="1">
        <v>15.432688605695</v>
      </c>
      <c r="G69" s="24">
        <v>1.39720231213873</v>
      </c>
      <c r="H69" s="1">
        <v>15.3011774954488</v>
      </c>
      <c r="I69" s="24">
        <v>1.32141040462428</v>
      </c>
      <c r="J69" s="25"/>
      <c r="K69" s="1">
        <v>15.3323106113741</v>
      </c>
      <c r="L69" s="24">
        <v>1.25646242774567</v>
      </c>
      <c r="M69" s="25"/>
      <c r="N69" s="1">
        <v>15.3726384409885</v>
      </c>
      <c r="O69" s="24">
        <v>1.18388439306358</v>
      </c>
      <c r="P69" s="25"/>
      <c r="Q69" s="1"/>
      <c r="R69" s="24"/>
      <c r="S69" s="25"/>
      <c r="T69" s="1"/>
      <c r="U69" s="24"/>
      <c r="V69" s="1"/>
      <c r="W69" s="1"/>
      <c r="X69" s="1"/>
      <c r="Y69" s="1"/>
      <c r="Z69" s="1"/>
      <c r="AA69" s="1"/>
      <c r="AB69" s="1"/>
    </row>
    <row r="70" customHeight="1" spans="2:28">
      <c r="B70" s="1"/>
      <c r="C70" s="24"/>
      <c r="D70" s="1"/>
      <c r="E70" s="24"/>
      <c r="F70" s="1"/>
      <c r="G70" s="24"/>
      <c r="H70" s="1"/>
      <c r="I70" s="24"/>
      <c r="J70" s="25"/>
      <c r="K70" s="1"/>
      <c r="L70" s="24"/>
      <c r="M70" s="25"/>
      <c r="N70" s="1"/>
      <c r="O70" s="24"/>
      <c r="P70" s="25"/>
      <c r="Q70" s="1"/>
      <c r="R70" s="24"/>
      <c r="S70" s="25"/>
      <c r="T70" s="1"/>
      <c r="U70" s="24"/>
      <c r="V70" s="1"/>
      <c r="W70" s="1"/>
      <c r="X70" s="1"/>
      <c r="Y70" s="1"/>
      <c r="Z70" s="1"/>
      <c r="AA70" s="1"/>
      <c r="AB70" s="1"/>
    </row>
    <row r="71" customHeight="1" spans="1:28">
      <c r="A71" t="s">
        <v>11</v>
      </c>
      <c r="B71" s="1">
        <f t="shared" ref="B71:AB71" si="3">AVERAGE(B51,B40,B56,B61,B66)</f>
        <v>27.9737469941505</v>
      </c>
      <c r="C71" s="24">
        <f t="shared" si="3"/>
        <v>10.8707803708403</v>
      </c>
      <c r="D71" s="1">
        <f t="shared" si="3"/>
        <v>27.2420160076069</v>
      </c>
      <c r="E71" s="24">
        <f t="shared" si="3"/>
        <v>2.9598585892574</v>
      </c>
      <c r="F71" s="1">
        <f t="shared" si="3"/>
        <v>26.4530228087156</v>
      </c>
      <c r="G71" s="24">
        <f t="shared" si="3"/>
        <v>2.29858724311281</v>
      </c>
      <c r="H71" s="1">
        <f t="shared" si="3"/>
        <v>26.056853138578</v>
      </c>
      <c r="I71" s="24">
        <f t="shared" si="3"/>
        <v>2.11982228274359</v>
      </c>
      <c r="J71" s="25" t="e">
        <f t="shared" si="3"/>
        <v>#DIV/0!</v>
      </c>
      <c r="K71" s="1">
        <f t="shared" si="3"/>
        <v>25.7597166323401</v>
      </c>
      <c r="L71" s="24">
        <f t="shared" si="3"/>
        <v>1.98798753751462</v>
      </c>
      <c r="M71" s="25" t="e">
        <f t="shared" si="3"/>
        <v>#DIV/0!</v>
      </c>
      <c r="N71" s="1">
        <f t="shared" si="3"/>
        <v>25.4379126595782</v>
      </c>
      <c r="O71" s="24">
        <f t="shared" si="3"/>
        <v>1.80660385981666</v>
      </c>
      <c r="P71" s="25" t="e">
        <f t="shared" si="3"/>
        <v>#DIV/0!</v>
      </c>
      <c r="Q71" s="1" t="e">
        <f t="shared" si="3"/>
        <v>#DIV/0!</v>
      </c>
      <c r="R71" s="24" t="e">
        <f t="shared" si="3"/>
        <v>#DIV/0!</v>
      </c>
      <c r="S71" s="25" t="e">
        <f t="shared" si="3"/>
        <v>#DIV/0!</v>
      </c>
      <c r="T71" s="1" t="e">
        <f t="shared" si="3"/>
        <v>#DIV/0!</v>
      </c>
      <c r="U71" s="24" t="e">
        <f t="shared" si="3"/>
        <v>#DIV/0!</v>
      </c>
      <c r="V71" s="1" t="e">
        <f t="shared" si="3"/>
        <v>#DIV/0!</v>
      </c>
      <c r="W71" s="1" t="e">
        <f t="shared" si="3"/>
        <v>#DIV/0!</v>
      </c>
      <c r="X71" s="1" t="e">
        <f t="shared" si="3"/>
        <v>#DIV/0!</v>
      </c>
      <c r="Y71" s="1" t="e">
        <f t="shared" si="3"/>
        <v>#DIV/0!</v>
      </c>
      <c r="Z71" s="1" t="e">
        <f t="shared" si="3"/>
        <v>#DIV/0!</v>
      </c>
      <c r="AA71" s="1" t="e">
        <f t="shared" si="3"/>
        <v>#DIV/0!</v>
      </c>
      <c r="AB71" s="1" t="e">
        <f t="shared" si="3"/>
        <v>#DIV/0!</v>
      </c>
    </row>
    <row r="72" customHeight="1" spans="1:28">
      <c r="A72" t="s">
        <v>12</v>
      </c>
      <c r="B72" s="1">
        <f t="shared" ref="B72:AB72" si="4">AVERAGE(B45:B49)</f>
        <v>28.9031730351194</v>
      </c>
      <c r="C72" s="24">
        <f t="shared" si="4"/>
        <v>8.95783616692426</v>
      </c>
      <c r="D72" s="1">
        <f t="shared" si="4"/>
        <v>28.8517963936752</v>
      </c>
      <c r="E72" s="24">
        <f t="shared" si="4"/>
        <v>2.496114374034</v>
      </c>
      <c r="F72" s="1">
        <f t="shared" si="4"/>
        <v>28.6896738245959</v>
      </c>
      <c r="G72" s="24">
        <f t="shared" si="4"/>
        <v>1.97901081916538</v>
      </c>
      <c r="H72" s="1">
        <f t="shared" si="4"/>
        <v>28.7547520827766</v>
      </c>
      <c r="I72" s="24">
        <f t="shared" si="4"/>
        <v>1.83204018547141</v>
      </c>
      <c r="J72" s="25" t="e">
        <f t="shared" si="4"/>
        <v>#DIV/0!</v>
      </c>
      <c r="K72" s="1">
        <f t="shared" si="4"/>
        <v>28.6215956314459</v>
      </c>
      <c r="L72" s="24">
        <f t="shared" si="4"/>
        <v>1.73212364760433</v>
      </c>
      <c r="M72" s="25" t="e">
        <f t="shared" si="4"/>
        <v>#DIV/0!</v>
      </c>
      <c r="N72" s="1">
        <f t="shared" si="4"/>
        <v>28.4084962132343</v>
      </c>
      <c r="O72" s="24">
        <f t="shared" si="4"/>
        <v>1.61593508500773</v>
      </c>
      <c r="P72" s="25" t="e">
        <f t="shared" si="4"/>
        <v>#DIV/0!</v>
      </c>
      <c r="Q72" s="1" t="e">
        <f t="shared" si="4"/>
        <v>#DIV/0!</v>
      </c>
      <c r="R72" s="24" t="e">
        <f t="shared" si="4"/>
        <v>#DIV/0!</v>
      </c>
      <c r="S72" s="25" t="e">
        <f t="shared" si="4"/>
        <v>#DIV/0!</v>
      </c>
      <c r="T72" s="1" t="e">
        <f t="shared" si="4"/>
        <v>#DIV/0!</v>
      </c>
      <c r="U72" s="24" t="e">
        <f t="shared" si="4"/>
        <v>#DIV/0!</v>
      </c>
      <c r="V72" s="1" t="e">
        <f t="shared" si="4"/>
        <v>#DIV/0!</v>
      </c>
      <c r="W72" s="1" t="e">
        <f t="shared" si="4"/>
        <v>#DIV/0!</v>
      </c>
      <c r="X72" s="1" t="e">
        <f t="shared" si="4"/>
        <v>#DIV/0!</v>
      </c>
      <c r="Y72" s="1" t="e">
        <f t="shared" si="4"/>
        <v>#DIV/0!</v>
      </c>
      <c r="Z72" s="1" t="e">
        <f t="shared" si="4"/>
        <v>#DIV/0!</v>
      </c>
      <c r="AA72" s="1" t="e">
        <f t="shared" si="4"/>
        <v>#DIV/0!</v>
      </c>
      <c r="AB72" s="1" t="e">
        <f t="shared" si="4"/>
        <v>#DIV/0!</v>
      </c>
    </row>
    <row r="73" customHeight="1" spans="1:28">
      <c r="A73" t="s">
        <v>13</v>
      </c>
      <c r="B73" s="1">
        <f t="shared" ref="B73:AB73" si="5">AVERAGE(B40:B69)</f>
        <v>18.1293592229307</v>
      </c>
      <c r="C73" s="24">
        <f t="shared" si="5"/>
        <v>10.5519561343529</v>
      </c>
      <c r="D73" s="1">
        <f t="shared" si="5"/>
        <v>17.8993554975883</v>
      </c>
      <c r="E73" s="24">
        <f t="shared" si="5"/>
        <v>2.20149829616668</v>
      </c>
      <c r="F73" s="1">
        <f t="shared" si="5"/>
        <v>17.5935682302913</v>
      </c>
      <c r="G73" s="24">
        <f t="shared" si="5"/>
        <v>1.77081122437094</v>
      </c>
      <c r="H73" s="1">
        <f t="shared" si="5"/>
        <v>17.4707514476918</v>
      </c>
      <c r="I73" s="24">
        <f t="shared" si="5"/>
        <v>1.64471073013298</v>
      </c>
      <c r="J73" s="25" t="e">
        <f t="shared" si="5"/>
        <v>#DIV/0!</v>
      </c>
      <c r="K73" s="1">
        <f t="shared" si="5"/>
        <v>17.3609941368959</v>
      </c>
      <c r="L73" s="24">
        <f t="shared" si="5"/>
        <v>1.5541954701278</v>
      </c>
      <c r="M73" s="25" t="e">
        <f t="shared" si="5"/>
        <v>#DIV/0!</v>
      </c>
      <c r="N73" s="1">
        <f t="shared" si="5"/>
        <v>17.1774770738767</v>
      </c>
      <c r="O73" s="24">
        <f t="shared" si="5"/>
        <v>1.44149811901049</v>
      </c>
      <c r="P73" s="25" t="e">
        <f t="shared" si="5"/>
        <v>#DIV/0!</v>
      </c>
      <c r="Q73" s="1" t="e">
        <f t="shared" si="5"/>
        <v>#DIV/0!</v>
      </c>
      <c r="R73" s="24" t="e">
        <f t="shared" si="5"/>
        <v>#DIV/0!</v>
      </c>
      <c r="S73" s="25" t="e">
        <f t="shared" si="5"/>
        <v>#DIV/0!</v>
      </c>
      <c r="T73" s="1" t="e">
        <f t="shared" si="5"/>
        <v>#DIV/0!</v>
      </c>
      <c r="U73" s="24" t="e">
        <f t="shared" si="5"/>
        <v>#DIV/0!</v>
      </c>
      <c r="V73" s="1" t="e">
        <f t="shared" si="5"/>
        <v>#DIV/0!</v>
      </c>
      <c r="W73" s="1" t="e">
        <f t="shared" si="5"/>
        <v>#DIV/0!</v>
      </c>
      <c r="X73" s="1" t="e">
        <f t="shared" si="5"/>
        <v>#DIV/0!</v>
      </c>
      <c r="Y73" s="1" t="e">
        <f t="shared" si="5"/>
        <v>#DIV/0!</v>
      </c>
      <c r="Z73" s="1" t="e">
        <f t="shared" si="5"/>
        <v>#DIV/0!</v>
      </c>
      <c r="AA73" s="1" t="e">
        <f t="shared" si="5"/>
        <v>#DIV/0!</v>
      </c>
      <c r="AB73" s="1" t="e">
        <f t="shared" si="5"/>
        <v>#DIV/0!</v>
      </c>
    </row>
    <row r="74" customHeight="1" spans="2:28">
      <c r="B74" s="1">
        <f>(19.6-B73)/19.6*100</f>
        <v>7.50326927076191</v>
      </c>
      <c r="C74" s="1"/>
      <c r="D74" s="1">
        <f>(19.6-D73)/19.6*100</f>
        <v>8.67675766536575</v>
      </c>
      <c r="E74" s="1"/>
      <c r="F74" s="1">
        <f>(19.6-F73)/19.6*100</f>
        <v>10.2368967842283</v>
      </c>
      <c r="G74" s="1"/>
      <c r="H74" s="1">
        <f>(19.6-H73)/19.6*100</f>
        <v>10.8635130219808</v>
      </c>
      <c r="I74" s="1"/>
      <c r="J74" s="1" t="e">
        <f>(19.6-J73)/19.6*100</f>
        <v>#DIV/0!</v>
      </c>
      <c r="K74" s="1">
        <f>(19.6-K73)/19.6*100</f>
        <v>11.4234993015515</v>
      </c>
      <c r="L74" s="1"/>
      <c r="M74" s="1" t="e">
        <f>(19.6-M73)/19.6*100</f>
        <v>#DIV/0!</v>
      </c>
      <c r="N74" s="1">
        <f>(19.6-N73)/19.6*100</f>
        <v>12.3598108475678</v>
      </c>
      <c r="O74" s="24"/>
      <c r="P74" s="25"/>
      <c r="Q74" s="1"/>
      <c r="R74" s="24"/>
      <c r="S74" s="25"/>
      <c r="T74" s="1"/>
      <c r="U74" s="24"/>
      <c r="V74" s="1"/>
      <c r="W74" s="1"/>
      <c r="X74" s="1"/>
      <c r="Y74" s="1"/>
      <c r="Z74" s="1"/>
      <c r="AA74" s="1"/>
      <c r="AB74" s="1"/>
    </row>
    <row r="75" customHeight="1" spans="2:28">
      <c r="B75" s="1"/>
      <c r="C75" s="24"/>
      <c r="D75" s="1"/>
      <c r="E75" s="24"/>
      <c r="F75" s="1"/>
      <c r="G75" s="24"/>
      <c r="H75" s="1"/>
      <c r="I75" s="24"/>
      <c r="J75" s="25"/>
      <c r="K75" s="1"/>
      <c r="L75" s="24"/>
      <c r="M75" s="25"/>
      <c r="N75" s="1"/>
      <c r="O75" s="24"/>
      <c r="P75" s="25"/>
      <c r="Q75" s="1"/>
      <c r="R75" s="24"/>
      <c r="S75" s="25"/>
      <c r="T75" s="1"/>
      <c r="U75" s="24"/>
      <c r="V75" s="1"/>
      <c r="W75" s="1"/>
      <c r="X75" s="1"/>
      <c r="Y75" s="1"/>
      <c r="Z75" s="1"/>
      <c r="AA75" s="1"/>
      <c r="AB75" s="1"/>
    </row>
    <row r="76" customHeight="1" spans="1:28">
      <c r="A76" t="s">
        <v>34</v>
      </c>
      <c r="B76" s="27" t="s">
        <v>35</v>
      </c>
      <c r="C76" s="24"/>
      <c r="D76" s="27" t="s">
        <v>36</v>
      </c>
      <c r="E76" s="24"/>
      <c r="F76" s="27" t="s">
        <v>37</v>
      </c>
      <c r="G76" s="24"/>
      <c r="H76" s="27" t="s">
        <v>38</v>
      </c>
      <c r="I76" s="24"/>
      <c r="J76" s="25"/>
      <c r="K76" s="27" t="s">
        <v>39</v>
      </c>
      <c r="L76" s="24"/>
      <c r="M76" s="25"/>
      <c r="N76" s="1"/>
      <c r="O76" s="24"/>
      <c r="P76" s="25"/>
      <c r="Q76" s="1"/>
      <c r="R76" s="24"/>
      <c r="S76" s="25"/>
      <c r="T76" s="1"/>
      <c r="U76" s="24"/>
      <c r="V76" s="1"/>
      <c r="W76" s="1"/>
      <c r="X76" s="1"/>
      <c r="Y76" s="1"/>
      <c r="Z76" s="1"/>
      <c r="AA76" s="1"/>
      <c r="AB76" s="1"/>
    </row>
    <row r="77" customHeight="1" spans="1:28">
      <c r="A77" s="3" t="s">
        <v>58</v>
      </c>
      <c r="B77" s="1">
        <v>21.2917759175281</v>
      </c>
      <c r="C77" s="24">
        <v>6.11166137566138</v>
      </c>
      <c r="D77" s="1">
        <v>20.866000460207</v>
      </c>
      <c r="E77" s="24">
        <v>4.61996825396825</v>
      </c>
      <c r="F77" s="1">
        <v>20.5649976207623</v>
      </c>
      <c r="G77" s="24">
        <v>3.88066666666667</v>
      </c>
      <c r="H77" s="1">
        <v>19.993240969239</v>
      </c>
      <c r="I77" s="24">
        <v>3.48016931216931</v>
      </c>
      <c r="J77" s="25"/>
      <c r="K77" s="1">
        <v>18.764786212115</v>
      </c>
      <c r="L77" s="24">
        <v>3.2268783068783</v>
      </c>
      <c r="M77" s="25"/>
      <c r="N77" s="1"/>
      <c r="O77" s="24"/>
      <c r="P77" s="25"/>
      <c r="Q77" s="1"/>
      <c r="R77" s="24"/>
      <c r="S77" s="25"/>
      <c r="T77" s="1"/>
      <c r="U77" s="24"/>
      <c r="V77" s="1"/>
      <c r="W77" s="1"/>
      <c r="X77" s="1"/>
      <c r="Y77" s="1"/>
      <c r="Z77" s="1"/>
      <c r="AA77" s="1"/>
      <c r="AB77" s="1"/>
    </row>
    <row r="78" customHeight="1" spans="1:28">
      <c r="A78" s="3" t="s">
        <v>59</v>
      </c>
      <c r="B78" s="1">
        <v>14.196896437677</v>
      </c>
      <c r="C78" s="24">
        <v>3.30792592592593</v>
      </c>
      <c r="D78" s="1">
        <v>12.7807168666482</v>
      </c>
      <c r="E78" s="24">
        <v>2.99861375661375</v>
      </c>
      <c r="F78" s="1">
        <v>12.7231514323216</v>
      </c>
      <c r="G78" s="24">
        <v>3.01653968253968</v>
      </c>
      <c r="H78" s="1">
        <v>12.6396378080995</v>
      </c>
      <c r="I78" s="24">
        <v>2.99779894179894</v>
      </c>
      <c r="J78" s="25"/>
      <c r="K78" s="1">
        <v>12.5340693440969</v>
      </c>
      <c r="L78" s="24">
        <v>2.884708994709</v>
      </c>
      <c r="M78" s="25"/>
      <c r="N78" s="1"/>
      <c r="O78" s="24"/>
      <c r="P78" s="25"/>
      <c r="Q78" s="1"/>
      <c r="R78" s="24"/>
      <c r="S78" s="25"/>
      <c r="T78" s="1"/>
      <c r="U78" s="24"/>
      <c r="V78" s="1"/>
      <c r="W78" s="1"/>
      <c r="X78" s="1"/>
      <c r="Y78" s="1"/>
      <c r="Z78" s="1"/>
      <c r="AA78" s="1"/>
      <c r="AB78" s="1"/>
    </row>
    <row r="79" customHeight="1" spans="1:28">
      <c r="A79" s="3" t="s">
        <v>60</v>
      </c>
      <c r="B79" s="1">
        <v>13.7240731743731</v>
      </c>
      <c r="C79" s="24">
        <v>3.83834920634921</v>
      </c>
      <c r="D79" s="1">
        <v>12.7129419636932</v>
      </c>
      <c r="E79" s="24">
        <v>3.07590476190476</v>
      </c>
      <c r="F79" s="1">
        <v>12.8893832414093</v>
      </c>
      <c r="G79" s="24">
        <v>2.62826455026455</v>
      </c>
      <c r="H79" s="1">
        <v>12.6520178403399</v>
      </c>
      <c r="I79" s="24">
        <v>2.54848677248677</v>
      </c>
      <c r="J79" s="25"/>
      <c r="K79" s="1">
        <v>12.4381809172722</v>
      </c>
      <c r="L79" s="24">
        <v>2.48445502645503</v>
      </c>
      <c r="M79" s="25"/>
      <c r="N79" s="1"/>
      <c r="O79" s="24"/>
      <c r="P79" s="25"/>
      <c r="Q79" s="1"/>
      <c r="R79" s="24"/>
      <c r="S79" s="25"/>
      <c r="T79" s="1"/>
      <c r="U79" s="24"/>
      <c r="V79" s="1"/>
      <c r="W79" s="1"/>
      <c r="X79" s="1"/>
      <c r="Y79" s="1"/>
      <c r="Z79" s="1"/>
      <c r="AA79" s="1"/>
      <c r="AB79" s="1"/>
    </row>
    <row r="80" customHeight="1" spans="1:28">
      <c r="A80" s="3" t="s">
        <v>61</v>
      </c>
      <c r="B80" s="1">
        <v>19.0127486666817</v>
      </c>
      <c r="C80" s="24">
        <v>3.56892063492064</v>
      </c>
      <c r="D80" s="1">
        <v>18.1466185140461</v>
      </c>
      <c r="E80" s="24">
        <v>2.76277248677249</v>
      </c>
      <c r="F80" s="1">
        <v>17.924630148662</v>
      </c>
      <c r="G80" s="24">
        <v>2.60167195767196</v>
      </c>
      <c r="H80" s="1">
        <v>18.0376585534172</v>
      </c>
      <c r="I80" s="24">
        <v>2.60733333333333</v>
      </c>
      <c r="J80" s="25"/>
      <c r="K80" s="1">
        <v>17.8255320331409</v>
      </c>
      <c r="L80" s="24">
        <v>2.62757671957672</v>
      </c>
      <c r="M80" s="25"/>
      <c r="N80" s="1"/>
      <c r="O80" s="24"/>
      <c r="P80" s="25"/>
      <c r="Q80" s="1"/>
      <c r="R80" s="24"/>
      <c r="S80" s="25"/>
      <c r="T80" s="1"/>
      <c r="U80" s="24"/>
      <c r="V80" s="1"/>
      <c r="W80" s="1"/>
      <c r="X80" s="1"/>
      <c r="Y80" s="1"/>
      <c r="Z80" s="1"/>
      <c r="AA80" s="1"/>
      <c r="AB80" s="1"/>
    </row>
    <row r="81" customHeight="1" spans="1:28">
      <c r="A81" s="3" t="s">
        <v>62</v>
      </c>
      <c r="B81" s="1">
        <v>13.5540384049922</v>
      </c>
      <c r="C81" s="24">
        <v>3.08542857142857</v>
      </c>
      <c r="D81" s="1">
        <v>13.234162015367</v>
      </c>
      <c r="E81" s="24">
        <v>2.56466666666667</v>
      </c>
      <c r="F81" s="1">
        <v>13.1359189159662</v>
      </c>
      <c r="G81" s="24">
        <v>2.62191534391535</v>
      </c>
      <c r="H81" s="1">
        <v>13.0134443790317</v>
      </c>
      <c r="I81" s="24">
        <v>2.63791534391535</v>
      </c>
      <c r="J81" s="25"/>
      <c r="K81" s="1">
        <v>12.7731062641914</v>
      </c>
      <c r="L81" s="24">
        <v>2.64068783068783</v>
      </c>
      <c r="M81" s="25"/>
      <c r="N81" s="1"/>
      <c r="O81" s="24"/>
      <c r="P81" s="25"/>
      <c r="Q81" s="1"/>
      <c r="R81" s="24"/>
      <c r="S81" s="25"/>
      <c r="T81" s="1"/>
      <c r="U81" s="24"/>
      <c r="V81" s="1"/>
      <c r="W81" s="1"/>
      <c r="X81" s="1"/>
      <c r="Y81" s="1"/>
      <c r="Z81" s="1"/>
      <c r="AA81" s="1"/>
      <c r="AB81" s="1"/>
    </row>
    <row r="82" customHeight="1" spans="1:28">
      <c r="A82" s="3" t="s">
        <v>63</v>
      </c>
      <c r="B82" s="1">
        <v>21.8045122203483</v>
      </c>
      <c r="C82" s="24">
        <v>0.440525502318393</v>
      </c>
      <c r="D82" s="1">
        <v>15.4525965566521</v>
      </c>
      <c r="E82" s="24">
        <v>-0.483879444</v>
      </c>
      <c r="F82" s="1">
        <v>12.6246157054547</v>
      </c>
      <c r="G82" s="24">
        <v>-0.893292117</v>
      </c>
      <c r="H82" s="1">
        <v>11.5814274961359</v>
      </c>
      <c r="I82" s="24">
        <v>-1.04885626</v>
      </c>
      <c r="J82" s="25"/>
      <c r="K82" s="1">
        <v>10.3777662822793</v>
      </c>
      <c r="L82" s="24">
        <v>-1.21324575</v>
      </c>
      <c r="M82" s="25"/>
      <c r="N82" s="1"/>
      <c r="O82" s="24"/>
      <c r="P82" s="25"/>
      <c r="Q82" s="1"/>
      <c r="R82" s="24"/>
      <c r="S82" s="25"/>
      <c r="T82" s="1"/>
      <c r="U82" s="24"/>
      <c r="V82" s="1"/>
      <c r="W82" s="1"/>
      <c r="X82" s="1"/>
      <c r="Y82" s="1"/>
      <c r="Z82" s="1"/>
      <c r="AA82" s="1"/>
      <c r="AB82" s="1"/>
    </row>
    <row r="83" customHeight="1" spans="1:28">
      <c r="A83" s="3" t="s">
        <v>64</v>
      </c>
      <c r="B83" s="1">
        <v>29.1115519883858</v>
      </c>
      <c r="C83" s="24">
        <v>3.30938176197836</v>
      </c>
      <c r="D83" s="1">
        <v>28.2751854118325</v>
      </c>
      <c r="E83" s="24">
        <v>3.11001545595054</v>
      </c>
      <c r="F83" s="1">
        <v>28.0007888436399</v>
      </c>
      <c r="G83" s="24">
        <v>3.04380216383308</v>
      </c>
      <c r="H83" s="1">
        <v>27.9309110694908</v>
      </c>
      <c r="I83" s="24">
        <v>3.0402627511592</v>
      </c>
      <c r="J83" s="25"/>
      <c r="K83" s="1">
        <v>27.6856240285386</v>
      </c>
      <c r="L83" s="24">
        <v>2.97800618238022</v>
      </c>
      <c r="M83" s="25"/>
      <c r="N83" s="1"/>
      <c r="O83" s="24"/>
      <c r="P83" s="25"/>
      <c r="Q83" s="1"/>
      <c r="R83" s="24"/>
      <c r="S83" s="25"/>
      <c r="T83" s="1"/>
      <c r="U83" s="24"/>
      <c r="V83" s="1"/>
      <c r="W83" s="1"/>
      <c r="X83" s="1"/>
      <c r="Y83" s="1"/>
      <c r="Z83" s="1"/>
      <c r="AA83" s="1"/>
      <c r="AB83" s="1"/>
    </row>
    <row r="84" customHeight="1" spans="1:28">
      <c r="A84" s="3" t="s">
        <v>65</v>
      </c>
      <c r="B84" s="1">
        <v>21.8594103655014</v>
      </c>
      <c r="C84" s="24">
        <v>3.25751159196291</v>
      </c>
      <c r="D84" s="1">
        <v>21.1909522355828</v>
      </c>
      <c r="E84" s="24">
        <v>2.74681607418856</v>
      </c>
      <c r="F84" s="1">
        <v>20.8327634975141</v>
      </c>
      <c r="G84" s="24">
        <v>2.63969088098918</v>
      </c>
      <c r="H84" s="1">
        <v>20.5101663137547</v>
      </c>
      <c r="I84" s="24">
        <v>2.54289026275116</v>
      </c>
      <c r="J84" s="25"/>
      <c r="K84" s="1">
        <v>20.4775144605495</v>
      </c>
      <c r="L84" s="24">
        <v>2.48391035548686</v>
      </c>
      <c r="M84" s="25"/>
      <c r="N84" s="1"/>
      <c r="O84" s="24"/>
      <c r="P84" s="25"/>
      <c r="Q84" s="1"/>
      <c r="R84" s="24"/>
      <c r="S84" s="25"/>
      <c r="T84" s="1"/>
      <c r="U84" s="24"/>
      <c r="V84" s="1"/>
      <c r="W84" s="1"/>
      <c r="X84" s="1"/>
      <c r="Y84" s="1"/>
      <c r="Z84" s="1"/>
      <c r="AA84" s="1"/>
      <c r="AB84" s="1"/>
    </row>
    <row r="85" customHeight="1" spans="1:28">
      <c r="A85" s="3" t="s">
        <v>66</v>
      </c>
      <c r="B85" s="1">
        <v>35.325948233606</v>
      </c>
      <c r="C85" s="24">
        <v>3.29948995363215</v>
      </c>
      <c r="D85" s="1">
        <v>34.539153473162</v>
      </c>
      <c r="E85" s="24">
        <v>2.75335394126739</v>
      </c>
      <c r="F85" s="1">
        <v>33.7758363483843</v>
      </c>
      <c r="G85" s="24">
        <v>2.58935085007728</v>
      </c>
      <c r="H85" s="1">
        <v>33.3360418877691</v>
      </c>
      <c r="I85" s="24">
        <v>2.40089644513138</v>
      </c>
      <c r="J85" s="25"/>
      <c r="K85" s="1">
        <v>33.0646237294102</v>
      </c>
      <c r="L85" s="24">
        <v>2.39493044822257</v>
      </c>
      <c r="M85" s="25"/>
      <c r="N85" s="1"/>
      <c r="O85" s="24"/>
      <c r="P85" s="25"/>
      <c r="Q85" s="1"/>
      <c r="R85" s="24"/>
      <c r="S85" s="25"/>
      <c r="T85" s="1"/>
      <c r="U85" s="24"/>
      <c r="V85" s="1"/>
      <c r="W85" s="1"/>
      <c r="X85" s="1"/>
      <c r="Y85" s="1"/>
      <c r="Z85" s="1"/>
      <c r="AA85" s="1"/>
      <c r="AB85" s="1"/>
    </row>
    <row r="86" customHeight="1" spans="1:28">
      <c r="A86" s="3" t="s">
        <v>67</v>
      </c>
      <c r="B86" s="1">
        <v>22.9440083397879</v>
      </c>
      <c r="C86" s="24">
        <v>2.99749613601236</v>
      </c>
      <c r="D86" s="1">
        <v>22.1335746908548</v>
      </c>
      <c r="E86" s="24">
        <v>2.67899536321484</v>
      </c>
      <c r="F86" s="1">
        <v>21.7714736716143</v>
      </c>
      <c r="G86" s="24">
        <v>2.58429675425039</v>
      </c>
      <c r="H86" s="1">
        <v>21.6726935262366</v>
      </c>
      <c r="I86" s="24">
        <v>2.52993817619784</v>
      </c>
      <c r="J86" s="25"/>
      <c r="K86" s="1">
        <v>21.5373364639103</v>
      </c>
      <c r="L86" s="24">
        <v>2.45069551777435</v>
      </c>
      <c r="M86" s="25"/>
      <c r="N86" s="1"/>
      <c r="O86" s="24"/>
      <c r="P86" s="25"/>
      <c r="Q86" s="1"/>
      <c r="R86" s="24"/>
      <c r="S86" s="25"/>
      <c r="T86" s="1"/>
      <c r="U86" s="24"/>
      <c r="V86" s="1"/>
      <c r="W86" s="1"/>
      <c r="X86" s="1"/>
      <c r="Y86" s="1"/>
      <c r="Z86" s="1"/>
      <c r="AA86" s="1"/>
      <c r="AB86" s="1"/>
    </row>
    <row r="87" customHeight="1" spans="1:28">
      <c r="A87" s="3" t="s">
        <v>68</v>
      </c>
      <c r="B87" s="1">
        <v>17.6473566816355</v>
      </c>
      <c r="C87" s="24">
        <v>0.433190255220418</v>
      </c>
      <c r="D87" s="1">
        <v>13.6202455775693</v>
      </c>
      <c r="E87" s="24">
        <v>-0.40025522</v>
      </c>
      <c r="F87" s="1">
        <v>11.8807860414547</v>
      </c>
      <c r="G87" s="24">
        <v>-0.716728538</v>
      </c>
      <c r="H87" s="1">
        <v>11.6364268544884</v>
      </c>
      <c r="I87" s="24">
        <v>-0.824338747</v>
      </c>
      <c r="J87" s="25"/>
      <c r="K87" s="1">
        <v>11.5621855988732</v>
      </c>
      <c r="L87" s="24">
        <v>-0.89612529</v>
      </c>
      <c r="M87" s="25"/>
      <c r="N87" s="1"/>
      <c r="O87" s="24"/>
      <c r="P87" s="25"/>
      <c r="Q87" s="1"/>
      <c r="R87" s="24"/>
      <c r="S87" s="25"/>
      <c r="T87" s="1"/>
      <c r="U87" s="24"/>
      <c r="V87" s="1"/>
      <c r="W87" s="1"/>
      <c r="X87" s="1"/>
      <c r="Y87" s="1"/>
      <c r="Z87" s="1"/>
      <c r="AA87" s="1"/>
      <c r="AB87" s="1"/>
    </row>
    <row r="88" customHeight="1" spans="1:28">
      <c r="A88" s="3" t="s">
        <v>69</v>
      </c>
      <c r="B88" s="1">
        <v>33.6080152730746</v>
      </c>
      <c r="C88" s="24">
        <v>7.07899071925754</v>
      </c>
      <c r="D88" s="1">
        <v>33.4549218762897</v>
      </c>
      <c r="E88" s="24">
        <v>5.76671693735499</v>
      </c>
      <c r="F88" s="1">
        <v>33.1321499603705</v>
      </c>
      <c r="G88" s="24">
        <v>4.98264501160093</v>
      </c>
      <c r="H88" s="1">
        <v>32.462602411546</v>
      </c>
      <c r="I88" s="24">
        <v>4.52917633410673</v>
      </c>
      <c r="J88" s="25"/>
      <c r="K88" s="1">
        <v>30.7166351017693</v>
      </c>
      <c r="L88" s="24">
        <v>4.12755220417633</v>
      </c>
      <c r="M88" s="25"/>
      <c r="N88" s="1"/>
      <c r="O88" s="24"/>
      <c r="P88" s="25"/>
      <c r="Q88" s="1"/>
      <c r="R88" s="24"/>
      <c r="S88" s="25"/>
      <c r="T88" s="1"/>
      <c r="U88" s="24"/>
      <c r="V88" s="1"/>
      <c r="W88" s="1"/>
      <c r="X88" s="1"/>
      <c r="Y88" s="1"/>
      <c r="Z88" s="1"/>
      <c r="AA88" s="1"/>
      <c r="AB88" s="1"/>
    </row>
    <row r="89" customHeight="1" spans="1:28">
      <c r="A89" s="3" t="s">
        <v>70</v>
      </c>
      <c r="B89" s="1">
        <v>17.8696892506165</v>
      </c>
      <c r="C89" s="24">
        <v>4.24558004640372</v>
      </c>
      <c r="D89" s="1">
        <v>17.0166605541658</v>
      </c>
      <c r="E89" s="24">
        <v>3.41491879350348</v>
      </c>
      <c r="F89" s="1">
        <v>16.8823864130545</v>
      </c>
      <c r="G89" s="24">
        <v>3.15532482598608</v>
      </c>
      <c r="H89" s="1">
        <v>16.6665453339807</v>
      </c>
      <c r="I89" s="24">
        <v>3.02821345707657</v>
      </c>
      <c r="J89" s="25"/>
      <c r="K89" s="1">
        <v>16.4988344067546</v>
      </c>
      <c r="L89" s="24">
        <v>2.97309744779583</v>
      </c>
      <c r="M89" s="25"/>
      <c r="N89" s="1"/>
      <c r="O89" s="24"/>
      <c r="P89" s="25"/>
      <c r="Q89" s="1"/>
      <c r="R89" s="24"/>
      <c r="S89" s="25"/>
      <c r="T89" s="1"/>
      <c r="U89" s="24"/>
      <c r="V89" s="1"/>
      <c r="W89" s="1"/>
      <c r="X89" s="1"/>
      <c r="Y89" s="1"/>
      <c r="Z89" s="1"/>
      <c r="AA89" s="1"/>
      <c r="AB89" s="1"/>
    </row>
    <row r="90" customHeight="1" spans="1:28">
      <c r="A90" s="3" t="s">
        <v>71</v>
      </c>
      <c r="B90" s="1">
        <v>26.4609921470075</v>
      </c>
      <c r="C90" s="24">
        <v>4.23835266821346</v>
      </c>
      <c r="D90" s="1">
        <v>25.7422589330934</v>
      </c>
      <c r="E90" s="24">
        <v>3.30093967517402</v>
      </c>
      <c r="F90" s="1">
        <v>25.3709407859286</v>
      </c>
      <c r="G90" s="24">
        <v>2.94498839907193</v>
      </c>
      <c r="H90" s="1">
        <v>25.2272099135545</v>
      </c>
      <c r="I90" s="24">
        <v>2.89475638051044</v>
      </c>
      <c r="J90" s="25"/>
      <c r="K90" s="1">
        <v>25.0640559113369</v>
      </c>
      <c r="L90" s="24">
        <v>2.87472157772622</v>
      </c>
      <c r="M90" s="25"/>
      <c r="N90" s="1"/>
      <c r="O90" s="24"/>
      <c r="P90" s="25"/>
      <c r="Q90" s="1"/>
      <c r="R90" s="24"/>
      <c r="S90" s="25"/>
      <c r="T90" s="1"/>
      <c r="U90" s="24"/>
      <c r="V90" s="1"/>
      <c r="W90" s="1"/>
      <c r="X90" s="1"/>
      <c r="Y90" s="1"/>
      <c r="Z90" s="1"/>
      <c r="AA90" s="1"/>
      <c r="AB90" s="1"/>
    </row>
    <row r="91" customHeight="1" spans="1:28">
      <c r="A91" s="3" t="s">
        <v>72</v>
      </c>
      <c r="B91" s="1">
        <v>18.5232826504403</v>
      </c>
      <c r="C91" s="24">
        <v>3.74766821345707</v>
      </c>
      <c r="D91" s="1">
        <v>18.1235473685527</v>
      </c>
      <c r="E91" s="24">
        <v>3.21696055684455</v>
      </c>
      <c r="F91" s="1">
        <v>18.1787493540072</v>
      </c>
      <c r="G91" s="24">
        <v>3.10446635730859</v>
      </c>
      <c r="H91" s="1">
        <v>18.1899218172661</v>
      </c>
      <c r="I91" s="24">
        <v>3.07697215777263</v>
      </c>
      <c r="J91" s="25"/>
      <c r="K91" s="1">
        <v>18.1353639986304</v>
      </c>
      <c r="L91" s="24">
        <v>2.97099767981439</v>
      </c>
      <c r="M91" s="25"/>
      <c r="N91" s="1"/>
      <c r="O91" s="24"/>
      <c r="P91" s="25"/>
      <c r="Q91" s="1"/>
      <c r="R91" s="24"/>
      <c r="S91" s="25"/>
      <c r="T91" s="1"/>
      <c r="U91" s="24"/>
      <c r="V91" s="1"/>
      <c r="W91" s="1"/>
      <c r="X91" s="1"/>
      <c r="Y91" s="1"/>
      <c r="Z91" s="1"/>
      <c r="AA91" s="1"/>
      <c r="AB91" s="1"/>
    </row>
    <row r="92" customHeight="1" spans="1:28">
      <c r="A92" s="3" t="s">
        <v>73</v>
      </c>
      <c r="B92" s="1">
        <v>19.3915131762595</v>
      </c>
      <c r="C92" s="24">
        <v>1.48901982378855</v>
      </c>
      <c r="D92" s="1">
        <v>16.329947453024</v>
      </c>
      <c r="E92" s="24">
        <v>0.771266519823789</v>
      </c>
      <c r="F92" s="1">
        <v>15.3267961851374</v>
      </c>
      <c r="G92" s="24">
        <v>0.590848017621146</v>
      </c>
      <c r="H92" s="1">
        <v>14.4934719578284</v>
      </c>
      <c r="I92" s="24">
        <v>0.532566079295154</v>
      </c>
      <c r="J92" s="25"/>
      <c r="K92" s="1">
        <v>13.8604927052829</v>
      </c>
      <c r="L92" s="24">
        <v>0.458359030837005</v>
      </c>
      <c r="M92" s="25"/>
      <c r="N92" s="1"/>
      <c r="O92" s="24"/>
      <c r="P92" s="25"/>
      <c r="Q92" s="1"/>
      <c r="R92" s="24"/>
      <c r="S92" s="25"/>
      <c r="T92" s="1"/>
      <c r="U92" s="24"/>
      <c r="V92" s="1"/>
      <c r="W92" s="1"/>
      <c r="X92" s="1"/>
      <c r="Y92" s="1"/>
      <c r="Z92" s="1"/>
      <c r="AA92" s="1"/>
      <c r="AB92" s="1"/>
    </row>
    <row r="93" customHeight="1" spans="1:28">
      <c r="A93" s="3" t="s">
        <v>74</v>
      </c>
      <c r="B93" s="1">
        <v>22.1685025346903</v>
      </c>
      <c r="C93" s="24">
        <v>6.67961453744493</v>
      </c>
      <c r="D93" s="1">
        <v>21.8893169558289</v>
      </c>
      <c r="E93" s="24">
        <v>5.40966960352423</v>
      </c>
      <c r="F93" s="1">
        <v>21.7538377224004</v>
      </c>
      <c r="G93" s="24">
        <v>4.79623348017622</v>
      </c>
      <c r="H93" s="1">
        <v>21.4022304125144</v>
      </c>
      <c r="I93" s="24">
        <v>4.31058370044053</v>
      </c>
      <c r="J93" s="25"/>
      <c r="K93" s="1">
        <v>20.6857308040114</v>
      </c>
      <c r="L93" s="24">
        <v>4.00547356828193</v>
      </c>
      <c r="M93" s="25"/>
      <c r="N93" s="1"/>
      <c r="O93" s="24"/>
      <c r="P93" s="25"/>
      <c r="Q93" s="1"/>
      <c r="R93" s="24"/>
      <c r="S93" s="25"/>
      <c r="T93" s="1"/>
      <c r="U93" s="24"/>
      <c r="V93" s="1"/>
      <c r="W93" s="1"/>
      <c r="X93" s="1"/>
      <c r="Y93" s="1"/>
      <c r="Z93" s="1"/>
      <c r="AA93" s="1"/>
      <c r="AB93" s="1"/>
    </row>
    <row r="94" customHeight="1" spans="1:28">
      <c r="A94" s="3" t="s">
        <v>75</v>
      </c>
      <c r="B94" s="1">
        <v>14.8362559733869</v>
      </c>
      <c r="C94" s="24">
        <v>3.99570484581498</v>
      </c>
      <c r="D94" s="1">
        <v>14.6218846832753</v>
      </c>
      <c r="E94" s="24">
        <v>3.4351872246696</v>
      </c>
      <c r="F94" s="1">
        <v>14.2837191291349</v>
      </c>
      <c r="G94" s="24">
        <v>3.36507709251102</v>
      </c>
      <c r="H94" s="1">
        <v>14.3148245280901</v>
      </c>
      <c r="I94" s="24">
        <v>3.40878854625551</v>
      </c>
      <c r="J94" s="25"/>
      <c r="K94" s="1">
        <v>14.2686014360826</v>
      </c>
      <c r="L94" s="24">
        <v>3.39631057268723</v>
      </c>
      <c r="M94" s="25"/>
      <c r="N94" s="1"/>
      <c r="O94" s="24"/>
      <c r="P94" s="25"/>
      <c r="Q94" s="1"/>
      <c r="R94" s="24"/>
      <c r="S94" s="25"/>
      <c r="T94" s="1"/>
      <c r="U94" s="24"/>
      <c r="V94" s="1"/>
      <c r="W94" s="1"/>
      <c r="X94" s="1"/>
      <c r="Y94" s="1"/>
      <c r="Z94" s="1"/>
      <c r="AA94" s="1"/>
      <c r="AB94" s="1"/>
    </row>
    <row r="95" customHeight="1" spans="1:28">
      <c r="A95" s="3" t="s">
        <v>76</v>
      </c>
      <c r="B95" s="1">
        <v>21.6034988956933</v>
      </c>
      <c r="C95" s="24">
        <v>4.01229074889868</v>
      </c>
      <c r="D95" s="1">
        <v>20.6204374181725</v>
      </c>
      <c r="E95" s="24">
        <v>3.01970264317181</v>
      </c>
      <c r="F95" s="1">
        <v>20.6666390321971</v>
      </c>
      <c r="G95" s="24">
        <v>2.37917400881057</v>
      </c>
      <c r="H95" s="1">
        <v>20.615830147222</v>
      </c>
      <c r="I95" s="24">
        <v>2.29960352422908</v>
      </c>
      <c r="J95" s="25"/>
      <c r="K95" s="1">
        <v>20.4566465105069</v>
      </c>
      <c r="L95" s="24">
        <v>2.44396475770925</v>
      </c>
      <c r="M95" s="25"/>
      <c r="N95" s="1"/>
      <c r="O95" s="24"/>
      <c r="P95" s="25"/>
      <c r="Q95" s="1"/>
      <c r="R95" s="24"/>
      <c r="S95" s="25"/>
      <c r="T95" s="1"/>
      <c r="U95" s="24"/>
      <c r="V95" s="1"/>
      <c r="W95" s="1"/>
      <c r="X95" s="1"/>
      <c r="Y95" s="1"/>
      <c r="Z95" s="1"/>
      <c r="AA95" s="1"/>
      <c r="AB95" s="1"/>
    </row>
    <row r="96" customHeight="1" spans="1:28">
      <c r="A96" s="3" t="s">
        <v>77</v>
      </c>
      <c r="B96" s="1">
        <v>16.5173083611484</v>
      </c>
      <c r="C96" s="24">
        <v>3.52935022026432</v>
      </c>
      <c r="D96" s="1">
        <v>16.1959904150901</v>
      </c>
      <c r="E96" s="24">
        <v>2.92106828193833</v>
      </c>
      <c r="F96" s="1">
        <v>16.1105369203926</v>
      </c>
      <c r="G96" s="24">
        <v>2.78910792951542</v>
      </c>
      <c r="H96" s="1">
        <v>16.0794827463811</v>
      </c>
      <c r="I96" s="24">
        <v>2.79845814977974</v>
      </c>
      <c r="J96" s="25"/>
      <c r="K96" s="1">
        <v>16.0273137191588</v>
      </c>
      <c r="L96" s="24">
        <v>2.73730176211454</v>
      </c>
      <c r="M96" s="25"/>
      <c r="N96" s="1"/>
      <c r="O96" s="24"/>
      <c r="P96" s="25"/>
      <c r="Q96" s="1"/>
      <c r="R96" s="24"/>
      <c r="S96" s="25"/>
      <c r="T96" s="1"/>
      <c r="U96" s="24"/>
      <c r="V96" s="1"/>
      <c r="W96" s="1"/>
      <c r="X96" s="1"/>
      <c r="Y96" s="1"/>
      <c r="Z96" s="1"/>
      <c r="AA96" s="1"/>
      <c r="AB96" s="1"/>
    </row>
    <row r="97" customHeight="1" spans="1:28">
      <c r="A97" s="3" t="s">
        <v>78</v>
      </c>
      <c r="B97" s="1">
        <v>17.915438212943</v>
      </c>
      <c r="C97" s="24">
        <v>0.837041420118343</v>
      </c>
      <c r="D97" s="1">
        <v>15.8723139200985</v>
      </c>
      <c r="E97" s="24">
        <v>0.350384615384616</v>
      </c>
      <c r="F97" s="1">
        <v>15.0211299840566</v>
      </c>
      <c r="G97" s="24">
        <v>0.169408284023669</v>
      </c>
      <c r="H97" s="1">
        <v>14.6034443566121</v>
      </c>
      <c r="I97" s="24">
        <v>0.034940828402367</v>
      </c>
      <c r="J97" s="25"/>
      <c r="K97" s="1">
        <v>14.1510465576833</v>
      </c>
      <c r="L97" s="24">
        <v>-0.067899408</v>
      </c>
      <c r="M97" s="25"/>
      <c r="N97" s="1"/>
      <c r="O97" s="24"/>
      <c r="P97" s="25"/>
      <c r="Q97" s="1"/>
      <c r="R97" s="24"/>
      <c r="S97" s="25"/>
      <c r="T97" s="1"/>
      <c r="U97" s="24"/>
      <c r="V97" s="1"/>
      <c r="W97" s="1"/>
      <c r="X97" s="1"/>
      <c r="Y97" s="1"/>
      <c r="Z97" s="1"/>
      <c r="AA97" s="1"/>
      <c r="AB97" s="1"/>
    </row>
    <row r="98" customHeight="1" spans="1:28">
      <c r="A98" s="3" t="s">
        <v>79</v>
      </c>
      <c r="B98" s="1">
        <v>30.3599179208562</v>
      </c>
      <c r="C98" s="24">
        <v>5.77961538461539</v>
      </c>
      <c r="D98" s="1">
        <v>29.9916958937839</v>
      </c>
      <c r="E98" s="24">
        <v>4.68773668639054</v>
      </c>
      <c r="F98" s="1">
        <v>29.5389343058857</v>
      </c>
      <c r="G98" s="24">
        <v>4.07352071005917</v>
      </c>
      <c r="H98" s="1">
        <v>28.9883161636201</v>
      </c>
      <c r="I98" s="24">
        <v>3.68823964497042</v>
      </c>
      <c r="J98" s="25"/>
      <c r="K98" s="1">
        <v>27.924448370493</v>
      </c>
      <c r="L98" s="24">
        <v>3.40079881656805</v>
      </c>
      <c r="M98" s="25"/>
      <c r="N98" s="1"/>
      <c r="O98" s="24"/>
      <c r="P98" s="25"/>
      <c r="Q98" s="1"/>
      <c r="R98" s="24"/>
      <c r="S98" s="25"/>
      <c r="T98" s="1"/>
      <c r="U98" s="24"/>
      <c r="V98" s="1"/>
      <c r="W98" s="1"/>
      <c r="X98" s="1"/>
      <c r="Y98" s="1"/>
      <c r="Z98" s="1"/>
      <c r="AA98" s="1"/>
      <c r="AB98" s="1"/>
    </row>
    <row r="99" customHeight="1" spans="1:28">
      <c r="A99" s="3" t="s">
        <v>80</v>
      </c>
      <c r="B99" s="1">
        <v>18.4258613204922</v>
      </c>
      <c r="C99" s="24">
        <v>3.29671597633136</v>
      </c>
      <c r="D99" s="1">
        <v>18.2741766125738</v>
      </c>
      <c r="E99" s="24">
        <v>2.90008875739645</v>
      </c>
      <c r="F99" s="1">
        <v>18.0536906747782</v>
      </c>
      <c r="G99" s="24">
        <v>2.82739644970414</v>
      </c>
      <c r="H99" s="1">
        <v>18.0428732730946</v>
      </c>
      <c r="I99" s="24">
        <v>2.84686390532544</v>
      </c>
      <c r="J99" s="25"/>
      <c r="K99" s="1">
        <v>17.9593173503552</v>
      </c>
      <c r="L99" s="24">
        <v>2.7589349112426</v>
      </c>
      <c r="M99" s="25"/>
      <c r="N99" s="1"/>
      <c r="O99" s="24"/>
      <c r="P99" s="25"/>
      <c r="Q99" s="1"/>
      <c r="R99" s="24"/>
      <c r="S99" s="25"/>
      <c r="T99" s="1"/>
      <c r="U99" s="24"/>
      <c r="V99" s="1"/>
      <c r="W99" s="1"/>
      <c r="X99" s="1"/>
      <c r="Y99" s="1"/>
      <c r="Z99" s="1"/>
      <c r="AA99" s="1"/>
      <c r="AB99" s="1"/>
    </row>
    <row r="100" customHeight="1" spans="1:28">
      <c r="A100" s="3" t="s">
        <v>81</v>
      </c>
      <c r="B100" s="1">
        <v>18.454076373224</v>
      </c>
      <c r="C100" s="24">
        <v>3.2748224852071</v>
      </c>
      <c r="D100" s="1">
        <v>18.0801165182784</v>
      </c>
      <c r="E100" s="24">
        <v>2.67230769230769</v>
      </c>
      <c r="F100" s="1">
        <v>18.4252396739546</v>
      </c>
      <c r="G100" s="24">
        <v>2.4128550295858</v>
      </c>
      <c r="H100" s="1">
        <v>18.3526604526398</v>
      </c>
      <c r="I100" s="24">
        <v>2.34291420118343</v>
      </c>
      <c r="J100" s="25"/>
      <c r="K100" s="1">
        <v>18.2128639633485</v>
      </c>
      <c r="L100" s="24">
        <v>2.2862426035503</v>
      </c>
      <c r="M100" s="25"/>
      <c r="N100" s="1"/>
      <c r="O100" s="24"/>
      <c r="P100" s="25"/>
      <c r="Q100" s="1"/>
      <c r="R100" s="24"/>
      <c r="S100" s="25"/>
      <c r="T100" s="1"/>
      <c r="U100" s="24"/>
      <c r="V100" s="1"/>
      <c r="W100" s="1"/>
      <c r="X100" s="1"/>
      <c r="Y100" s="1"/>
      <c r="Z100" s="1"/>
      <c r="AA100" s="1"/>
      <c r="AB100" s="1"/>
    </row>
    <row r="101" customHeight="1" spans="1:28">
      <c r="A101" s="3" t="s">
        <v>82</v>
      </c>
      <c r="B101" s="1">
        <v>19.5786586031786</v>
      </c>
      <c r="C101" s="24">
        <v>2.79865384615385</v>
      </c>
      <c r="D101" s="1">
        <v>19.556934895105</v>
      </c>
      <c r="E101" s="24">
        <v>2.50180473372781</v>
      </c>
      <c r="F101" s="1">
        <v>19.4991315758693</v>
      </c>
      <c r="G101" s="24">
        <v>2.40547337278106</v>
      </c>
      <c r="H101" s="1">
        <v>19.3084254787593</v>
      </c>
      <c r="I101" s="24">
        <v>2.36319526627219</v>
      </c>
      <c r="J101" s="25"/>
      <c r="K101" s="1">
        <v>19.1637652346155</v>
      </c>
      <c r="L101" s="24">
        <v>2.35602071005917</v>
      </c>
      <c r="M101" s="25"/>
      <c r="N101" s="1"/>
      <c r="O101" s="24"/>
      <c r="P101" s="25"/>
      <c r="Q101" s="1"/>
      <c r="R101" s="24"/>
      <c r="S101" s="25"/>
      <c r="T101" s="1"/>
      <c r="U101" s="24"/>
      <c r="V101" s="1"/>
      <c r="W101" s="1"/>
      <c r="X101" s="1"/>
      <c r="Y101" s="1"/>
      <c r="Z101" s="1"/>
      <c r="AA101" s="1"/>
      <c r="AB101" s="1"/>
    </row>
    <row r="102" customHeight="1" spans="1:28">
      <c r="A102" s="3" t="s">
        <v>83</v>
      </c>
      <c r="B102" s="1">
        <v>20.0137524962026</v>
      </c>
      <c r="C102" s="24">
        <v>1.5269710982659</v>
      </c>
      <c r="D102" s="1">
        <v>17.7067030690594</v>
      </c>
      <c r="E102" s="24">
        <v>0.834635838150289</v>
      </c>
      <c r="F102" s="1">
        <v>16.4585007462162</v>
      </c>
      <c r="G102" s="24">
        <v>0.631502890173411</v>
      </c>
      <c r="H102" s="1">
        <v>16.01885742678</v>
      </c>
      <c r="I102" s="24">
        <v>0.543895953757227</v>
      </c>
      <c r="J102" s="25"/>
      <c r="K102" s="1">
        <v>15.2074221490481</v>
      </c>
      <c r="L102" s="24">
        <v>0.398774566473989</v>
      </c>
      <c r="M102" s="25"/>
      <c r="N102" s="1"/>
      <c r="O102" s="24"/>
      <c r="P102" s="25"/>
      <c r="Q102" s="1"/>
      <c r="R102" s="24"/>
      <c r="S102" s="25"/>
      <c r="T102" s="1"/>
      <c r="U102" s="24"/>
      <c r="V102" s="1"/>
      <c r="W102" s="1"/>
      <c r="X102" s="1"/>
      <c r="Y102" s="1"/>
      <c r="Z102" s="1"/>
      <c r="AA102" s="1"/>
      <c r="AB102" s="1"/>
    </row>
    <row r="103" customHeight="1" spans="1:28">
      <c r="A103" s="3" t="s">
        <v>84</v>
      </c>
      <c r="B103" s="1">
        <v>23.2346367133659</v>
      </c>
      <c r="C103" s="24">
        <v>7.78457803468208</v>
      </c>
      <c r="D103" s="1">
        <v>22.8718636885775</v>
      </c>
      <c r="E103" s="24">
        <v>6.24123699421965</v>
      </c>
      <c r="F103" s="1">
        <v>22.3770130633164</v>
      </c>
      <c r="G103" s="24">
        <v>5.47172254335261</v>
      </c>
      <c r="H103" s="1">
        <v>21.9839774122993</v>
      </c>
      <c r="I103" s="24">
        <v>5.00023121387284</v>
      </c>
      <c r="J103" s="25"/>
      <c r="K103" s="1">
        <v>21.0814610968789</v>
      </c>
      <c r="L103" s="24">
        <v>4.60426589595376</v>
      </c>
      <c r="M103" s="25"/>
      <c r="N103" s="1"/>
      <c r="O103" s="24"/>
      <c r="P103" s="25"/>
      <c r="Q103" s="1"/>
      <c r="R103" s="24"/>
      <c r="S103" s="25"/>
      <c r="T103" s="1"/>
      <c r="U103" s="24"/>
      <c r="V103" s="1"/>
      <c r="W103" s="1"/>
      <c r="X103" s="1"/>
      <c r="Y103" s="1"/>
      <c r="Z103" s="1"/>
      <c r="AA103" s="1"/>
      <c r="AB103" s="1"/>
    </row>
    <row r="104" customHeight="1" spans="1:28">
      <c r="A104" s="3" t="s">
        <v>85</v>
      </c>
      <c r="B104" s="1">
        <v>16.7427010888937</v>
      </c>
      <c r="C104" s="24">
        <v>5.06249710982659</v>
      </c>
      <c r="D104" s="1">
        <v>15.9234084921451</v>
      </c>
      <c r="E104" s="24">
        <v>4.30246242774567</v>
      </c>
      <c r="F104" s="1">
        <v>15.6890888373863</v>
      </c>
      <c r="G104" s="24">
        <v>4.23465895953758</v>
      </c>
      <c r="H104" s="1">
        <v>15.7034584464311</v>
      </c>
      <c r="I104" s="24">
        <v>4.2865549132948</v>
      </c>
      <c r="J104" s="25"/>
      <c r="K104" s="1">
        <v>15.5031245281279</v>
      </c>
      <c r="L104" s="24">
        <v>4.09798843930636</v>
      </c>
      <c r="M104" s="25"/>
      <c r="N104" s="1"/>
      <c r="O104" s="24"/>
      <c r="P104" s="25"/>
      <c r="Q104" s="1"/>
      <c r="R104" s="24"/>
      <c r="S104" s="25"/>
      <c r="T104" s="1"/>
      <c r="U104" s="24"/>
      <c r="V104" s="1"/>
      <c r="W104" s="1"/>
      <c r="X104" s="1"/>
      <c r="Y104" s="1"/>
      <c r="Z104" s="1"/>
      <c r="AA104" s="1"/>
      <c r="AB104" s="1"/>
    </row>
    <row r="105" customHeight="1" spans="1:28">
      <c r="A105" s="3" t="s">
        <v>86</v>
      </c>
      <c r="B105" s="1">
        <v>18.7338929701129</v>
      </c>
      <c r="C105" s="24">
        <v>4.8584161849711</v>
      </c>
      <c r="D105" s="1">
        <v>17.3784019906454</v>
      </c>
      <c r="E105" s="24">
        <v>3.7502774566474</v>
      </c>
      <c r="F105" s="1">
        <v>17.1127340041965</v>
      </c>
      <c r="G105" s="24">
        <v>3.63312138728323</v>
      </c>
      <c r="H105" s="1">
        <v>17.1003094176304</v>
      </c>
      <c r="I105" s="24">
        <v>3.56322543352601</v>
      </c>
      <c r="J105" s="25"/>
      <c r="K105" s="1">
        <v>17.1485547066389</v>
      </c>
      <c r="L105" s="24">
        <v>3.37293641618497</v>
      </c>
      <c r="M105" s="25"/>
      <c r="N105" s="1"/>
      <c r="O105" s="24"/>
      <c r="P105" s="25"/>
      <c r="Q105" s="1"/>
      <c r="R105" s="24"/>
      <c r="S105" s="25"/>
      <c r="T105" s="1"/>
      <c r="U105" s="24"/>
      <c r="V105" s="1"/>
      <c r="W105" s="1"/>
      <c r="X105" s="1"/>
      <c r="Y105" s="1"/>
      <c r="Z105" s="1"/>
      <c r="AA105" s="1"/>
      <c r="AB105" s="1"/>
    </row>
    <row r="106" customHeight="1" spans="1:28">
      <c r="A106" s="3" t="s">
        <v>87</v>
      </c>
      <c r="B106" s="1">
        <v>23.707468980807</v>
      </c>
      <c r="C106" s="24">
        <v>4.57040462427746</v>
      </c>
      <c r="D106" s="1">
        <v>22.5636499536995</v>
      </c>
      <c r="E106" s="24">
        <v>3.47612716763006</v>
      </c>
      <c r="F106" s="1">
        <v>22.0067590437672</v>
      </c>
      <c r="G106" s="24">
        <v>3.06182658959538</v>
      </c>
      <c r="H106" s="1">
        <v>21.9143099269678</v>
      </c>
      <c r="I106" s="24">
        <v>2.88336416184971</v>
      </c>
      <c r="J106" s="25"/>
      <c r="K106" s="1">
        <v>21.8387404077981</v>
      </c>
      <c r="L106" s="24">
        <v>2.9718612716763</v>
      </c>
      <c r="M106" s="25"/>
      <c r="N106" s="1"/>
      <c r="O106" s="24"/>
      <c r="P106" s="25"/>
      <c r="Q106" s="1"/>
      <c r="R106" s="24"/>
      <c r="S106" s="25"/>
      <c r="T106" s="1"/>
      <c r="U106" s="24"/>
      <c r="V106" s="1"/>
      <c r="W106" s="1"/>
      <c r="X106" s="1"/>
      <c r="Y106" s="1"/>
      <c r="Z106" s="1"/>
      <c r="AA106" s="1"/>
      <c r="AB106" s="1"/>
    </row>
    <row r="107" customHeight="1" spans="2:28">
      <c r="B107" s="1"/>
      <c r="C107" s="24"/>
      <c r="D107" s="1"/>
      <c r="E107" s="24"/>
      <c r="F107" s="1"/>
      <c r="G107" s="24"/>
      <c r="H107" s="1"/>
      <c r="I107" s="24"/>
      <c r="J107" s="25"/>
      <c r="K107" s="1"/>
      <c r="L107" s="24"/>
      <c r="M107" s="25"/>
      <c r="N107" s="1"/>
      <c r="O107" s="24"/>
      <c r="P107" s="25"/>
      <c r="Q107" s="1"/>
      <c r="R107" s="24"/>
      <c r="S107" s="25"/>
      <c r="T107" s="1"/>
      <c r="U107" s="24"/>
      <c r="V107" s="1"/>
      <c r="W107" s="1"/>
      <c r="X107" s="1"/>
      <c r="Y107" s="1"/>
      <c r="Z107" s="1"/>
      <c r="AA107" s="1"/>
      <c r="AB107" s="1"/>
    </row>
    <row r="108" customHeight="1" spans="1:28">
      <c r="A108" t="s">
        <v>11</v>
      </c>
      <c r="B108" s="1">
        <f t="shared" ref="B108:AB108" si="6">AVERAGE(B88,B77,B93,B98,B103)</f>
        <v>26.132569671903</v>
      </c>
      <c r="C108" s="24">
        <f t="shared" si="6"/>
        <v>6.68689201033226</v>
      </c>
      <c r="D108" s="1">
        <f t="shared" si="6"/>
        <v>25.8147597749374</v>
      </c>
      <c r="E108" s="24">
        <f t="shared" si="6"/>
        <v>5.34506569509153</v>
      </c>
      <c r="F108" s="1">
        <f t="shared" si="6"/>
        <v>25.4733865345471</v>
      </c>
      <c r="G108" s="24">
        <f t="shared" si="6"/>
        <v>4.64095768237112</v>
      </c>
      <c r="H108" s="1">
        <f t="shared" si="6"/>
        <v>24.9660734738438</v>
      </c>
      <c r="I108" s="24">
        <f t="shared" si="6"/>
        <v>4.20168004111197</v>
      </c>
      <c r="J108" s="1" t="e">
        <f t="shared" si="6"/>
        <v>#DIV/0!</v>
      </c>
      <c r="K108" s="1">
        <f t="shared" si="6"/>
        <v>23.8346123170535</v>
      </c>
      <c r="L108" s="24">
        <f t="shared" si="6"/>
        <v>3.87299375837167</v>
      </c>
      <c r="M108" s="1" t="e">
        <f t="shared" si="6"/>
        <v>#DIV/0!</v>
      </c>
      <c r="N108" s="1" t="e">
        <f t="shared" si="6"/>
        <v>#DIV/0!</v>
      </c>
      <c r="O108" s="24" t="e">
        <f t="shared" si="6"/>
        <v>#DIV/0!</v>
      </c>
      <c r="P108" s="1" t="e">
        <f t="shared" si="6"/>
        <v>#DIV/0!</v>
      </c>
      <c r="Q108" s="1" t="e">
        <f t="shared" si="6"/>
        <v>#DIV/0!</v>
      </c>
      <c r="R108" s="24" t="e">
        <f t="shared" si="6"/>
        <v>#DIV/0!</v>
      </c>
      <c r="S108" s="1" t="e">
        <f t="shared" si="6"/>
        <v>#DIV/0!</v>
      </c>
      <c r="T108" s="1" t="e">
        <f t="shared" si="6"/>
        <v>#DIV/0!</v>
      </c>
      <c r="U108" s="24" t="e">
        <f t="shared" si="6"/>
        <v>#DIV/0!</v>
      </c>
      <c r="V108" s="1" t="e">
        <f t="shared" si="6"/>
        <v>#DIV/0!</v>
      </c>
      <c r="W108" s="1" t="e">
        <f t="shared" si="6"/>
        <v>#DIV/0!</v>
      </c>
      <c r="X108" s="1" t="e">
        <f t="shared" si="6"/>
        <v>#DIV/0!</v>
      </c>
      <c r="Y108" s="1" t="e">
        <f t="shared" si="6"/>
        <v>#DIV/0!</v>
      </c>
      <c r="Z108" s="1" t="e">
        <f t="shared" si="6"/>
        <v>#DIV/0!</v>
      </c>
      <c r="AA108" s="1" t="e">
        <f t="shared" si="6"/>
        <v>#DIV/0!</v>
      </c>
      <c r="AB108" s="1" t="e">
        <f t="shared" si="6"/>
        <v>#DIV/0!</v>
      </c>
    </row>
    <row r="109" customHeight="1" spans="1:28">
      <c r="A109" t="s">
        <v>12</v>
      </c>
      <c r="B109" s="1">
        <f t="shared" ref="B109:AB109" si="7">AVERAGE(B82:B86)</f>
        <v>26.2090862295259</v>
      </c>
      <c r="C109" s="24">
        <f t="shared" si="7"/>
        <v>2.66088098918083</v>
      </c>
      <c r="D109" s="1">
        <f t="shared" si="7"/>
        <v>24.3182924736168</v>
      </c>
      <c r="E109" s="24">
        <f t="shared" si="7"/>
        <v>2.16106027812427</v>
      </c>
      <c r="F109" s="1">
        <f t="shared" si="7"/>
        <v>23.4010956133215</v>
      </c>
      <c r="G109" s="24">
        <f t="shared" si="7"/>
        <v>1.99276970642999</v>
      </c>
      <c r="H109" s="1">
        <f t="shared" si="7"/>
        <v>23.0062480586774</v>
      </c>
      <c r="I109" s="24">
        <f t="shared" si="7"/>
        <v>1.89302627504792</v>
      </c>
      <c r="J109" s="1" t="e">
        <f t="shared" si="7"/>
        <v>#DIV/0!</v>
      </c>
      <c r="K109" s="1">
        <f t="shared" si="7"/>
        <v>22.6285729929376</v>
      </c>
      <c r="L109" s="24">
        <f t="shared" si="7"/>
        <v>1.8188593507728</v>
      </c>
      <c r="M109" s="1" t="e">
        <f t="shared" si="7"/>
        <v>#DIV/0!</v>
      </c>
      <c r="N109" s="1" t="e">
        <f t="shared" si="7"/>
        <v>#DIV/0!</v>
      </c>
      <c r="O109" s="24" t="e">
        <f t="shared" si="7"/>
        <v>#DIV/0!</v>
      </c>
      <c r="P109" s="1" t="e">
        <f t="shared" si="7"/>
        <v>#DIV/0!</v>
      </c>
      <c r="Q109" s="1" t="e">
        <f t="shared" si="7"/>
        <v>#DIV/0!</v>
      </c>
      <c r="R109" s="24" t="e">
        <f t="shared" si="7"/>
        <v>#DIV/0!</v>
      </c>
      <c r="S109" s="1" t="e">
        <f t="shared" si="7"/>
        <v>#DIV/0!</v>
      </c>
      <c r="T109" s="1" t="e">
        <f t="shared" si="7"/>
        <v>#DIV/0!</v>
      </c>
      <c r="U109" s="24" t="e">
        <f t="shared" si="7"/>
        <v>#DIV/0!</v>
      </c>
      <c r="V109" s="1" t="e">
        <f t="shared" si="7"/>
        <v>#DIV/0!</v>
      </c>
      <c r="W109" s="1" t="e">
        <f t="shared" si="7"/>
        <v>#DIV/0!</v>
      </c>
      <c r="X109" s="1" t="e">
        <f t="shared" si="7"/>
        <v>#DIV/0!</v>
      </c>
      <c r="Y109" s="1" t="e">
        <f t="shared" si="7"/>
        <v>#DIV/0!</v>
      </c>
      <c r="Z109" s="1" t="e">
        <f t="shared" si="7"/>
        <v>#DIV/0!</v>
      </c>
      <c r="AA109" s="1" t="e">
        <f t="shared" si="7"/>
        <v>#DIV/0!</v>
      </c>
      <c r="AB109" s="1" t="e">
        <f t="shared" si="7"/>
        <v>#DIV/0!</v>
      </c>
    </row>
    <row r="110" customHeight="1" spans="1:28">
      <c r="A110" t="s">
        <v>13</v>
      </c>
      <c r="B110" s="1">
        <f t="shared" ref="B110:AB110" si="8">AVERAGE(B77:B106)</f>
        <v>20.9539261124303</v>
      </c>
      <c r="C110" s="24">
        <f t="shared" si="8"/>
        <v>3.74853896344676</v>
      </c>
      <c r="D110" s="1">
        <f t="shared" si="8"/>
        <v>19.8388792819025</v>
      </c>
      <c r="E110" s="24">
        <f t="shared" si="8"/>
        <v>2.98001549007174</v>
      </c>
      <c r="F110" s="1">
        <f t="shared" si="8"/>
        <v>19.4004107626411</v>
      </c>
      <c r="G110" s="24">
        <f t="shared" si="8"/>
        <v>2.70085098446354</v>
      </c>
      <c r="H110" s="1">
        <f t="shared" si="8"/>
        <v>19.1490806107074</v>
      </c>
      <c r="I110" s="24">
        <f t="shared" si="8"/>
        <v>2.5781680061288</v>
      </c>
      <c r="J110" s="1" t="e">
        <f t="shared" si="8"/>
        <v>#DIV/0!</v>
      </c>
      <c r="K110" s="1">
        <f t="shared" si="8"/>
        <v>18.7648381430966</v>
      </c>
      <c r="L110" s="24">
        <f t="shared" si="8"/>
        <v>2.47433937221097</v>
      </c>
      <c r="M110" s="1" t="e">
        <f t="shared" si="8"/>
        <v>#DIV/0!</v>
      </c>
      <c r="N110" s="1" t="e">
        <f t="shared" si="8"/>
        <v>#DIV/0!</v>
      </c>
      <c r="O110" s="24" t="e">
        <f t="shared" si="8"/>
        <v>#DIV/0!</v>
      </c>
      <c r="P110" s="1" t="e">
        <f t="shared" si="8"/>
        <v>#DIV/0!</v>
      </c>
      <c r="Q110" s="1" t="e">
        <f t="shared" si="8"/>
        <v>#DIV/0!</v>
      </c>
      <c r="R110" s="24" t="e">
        <f t="shared" si="8"/>
        <v>#DIV/0!</v>
      </c>
      <c r="S110" s="1" t="e">
        <f t="shared" si="8"/>
        <v>#DIV/0!</v>
      </c>
      <c r="T110" s="1" t="e">
        <f t="shared" si="8"/>
        <v>#DIV/0!</v>
      </c>
      <c r="U110" s="24" t="e">
        <f t="shared" si="8"/>
        <v>#DIV/0!</v>
      </c>
      <c r="V110" s="1" t="e">
        <f t="shared" si="8"/>
        <v>#DIV/0!</v>
      </c>
      <c r="W110" s="1" t="e">
        <f t="shared" si="8"/>
        <v>#DIV/0!</v>
      </c>
      <c r="X110" s="1" t="e">
        <f t="shared" si="8"/>
        <v>#DIV/0!</v>
      </c>
      <c r="Y110" s="1" t="e">
        <f t="shared" si="8"/>
        <v>#DIV/0!</v>
      </c>
      <c r="Z110" s="1" t="e">
        <f t="shared" si="8"/>
        <v>#DIV/0!</v>
      </c>
      <c r="AA110" s="1" t="e">
        <f t="shared" si="8"/>
        <v>#DIV/0!</v>
      </c>
      <c r="AB110" s="1" t="e">
        <f t="shared" si="8"/>
        <v>#DIV/0!</v>
      </c>
    </row>
    <row r="111" customHeight="1" spans="2:28">
      <c r="B111" s="1"/>
      <c r="C111" s="24"/>
      <c r="D111" s="1"/>
      <c r="E111" s="24"/>
      <c r="F111" s="1"/>
      <c r="G111" s="24"/>
      <c r="H111" s="1"/>
      <c r="I111" s="24"/>
      <c r="J111" s="25"/>
      <c r="K111" s="1"/>
      <c r="L111" s="24"/>
      <c r="M111" s="25"/>
      <c r="N111" s="1"/>
      <c r="O111" s="24"/>
      <c r="P111" s="25"/>
      <c r="Q111" s="1"/>
      <c r="R111" s="24"/>
      <c r="S111" s="25"/>
      <c r="T111" s="1"/>
      <c r="U111" s="24"/>
      <c r="V111" s="1"/>
      <c r="W111" s="1"/>
      <c r="X111" s="1"/>
      <c r="Y111" s="1"/>
      <c r="Z111" s="1"/>
      <c r="AA111" s="1"/>
      <c r="AB111" s="1"/>
    </row>
    <row r="112" customHeight="1" spans="2:28">
      <c r="B112" s="1"/>
      <c r="C112" s="24"/>
      <c r="D112" s="1"/>
      <c r="E112" s="24"/>
      <c r="F112" s="1"/>
      <c r="G112" s="24"/>
      <c r="H112" s="1"/>
      <c r="I112" s="24"/>
      <c r="J112" s="25"/>
      <c r="K112" s="1"/>
      <c r="L112" s="24"/>
      <c r="M112" s="25"/>
      <c r="N112" s="1"/>
      <c r="O112" s="24"/>
      <c r="P112" s="25"/>
      <c r="Q112" s="1"/>
      <c r="R112" s="24"/>
      <c r="S112" s="25"/>
      <c r="T112" s="1"/>
      <c r="U112" s="24"/>
      <c r="V112" s="1"/>
      <c r="W112" s="1"/>
      <c r="X112" s="1"/>
      <c r="Y112" s="1"/>
      <c r="Z112" s="1"/>
      <c r="AA112" s="1"/>
      <c r="AB112" s="1"/>
    </row>
    <row r="113" customHeight="1" spans="2:28">
      <c r="B113" s="1"/>
      <c r="C113" s="24"/>
      <c r="D113" s="1"/>
      <c r="E113" s="24"/>
      <c r="F113" s="1"/>
      <c r="G113" s="24"/>
      <c r="H113" s="1"/>
      <c r="I113" s="24"/>
      <c r="J113" s="25"/>
      <c r="K113" s="1"/>
      <c r="L113" s="24"/>
      <c r="M113" s="25"/>
      <c r="N113" s="1"/>
      <c r="O113" s="24"/>
      <c r="P113" s="25"/>
      <c r="Q113" s="1"/>
      <c r="R113" s="24"/>
      <c r="S113" s="25"/>
      <c r="T113" s="1"/>
      <c r="U113" s="24"/>
      <c r="V113" s="1"/>
      <c r="W113" s="1"/>
      <c r="X113" s="1"/>
      <c r="Y113" s="1"/>
      <c r="Z113" s="1"/>
      <c r="AA113" s="1"/>
      <c r="AB113" s="1"/>
    </row>
    <row r="114" customHeight="1" spans="1:28">
      <c r="A114" t="s">
        <v>88</v>
      </c>
      <c r="B114" s="1" t="s">
        <v>41</v>
      </c>
      <c r="C114" s="24"/>
      <c r="D114" s="1" t="s">
        <v>42</v>
      </c>
      <c r="E114" s="24"/>
      <c r="F114" s="1" t="s">
        <v>44</v>
      </c>
      <c r="G114" s="24"/>
      <c r="H114" s="1" t="s">
        <v>46</v>
      </c>
      <c r="I114" s="24"/>
      <c r="J114" s="25"/>
      <c r="K114" s="1" t="s">
        <v>47</v>
      </c>
      <c r="L114" s="24"/>
      <c r="M114" s="25"/>
      <c r="N114" s="1"/>
      <c r="O114" s="24"/>
      <c r="P114" s="25"/>
      <c r="Q114" s="1"/>
      <c r="R114" s="24"/>
      <c r="S114" s="25"/>
      <c r="T114" s="1"/>
      <c r="U114" s="24"/>
      <c r="V114" s="1"/>
      <c r="W114" s="1"/>
      <c r="X114" s="1"/>
      <c r="Y114" s="1"/>
      <c r="Z114" s="1"/>
      <c r="AA114" s="1"/>
      <c r="AB114" s="1"/>
    </row>
    <row r="115" customHeight="1" spans="1:28">
      <c r="A115" s="3" t="s">
        <v>58</v>
      </c>
      <c r="B115" s="1">
        <v>21.446053714897</v>
      </c>
      <c r="C115" s="24">
        <v>4.8073544973545</v>
      </c>
      <c r="D115" s="1">
        <v>20.5860066771999</v>
      </c>
      <c r="E115" s="24">
        <v>3.55955555555556</v>
      </c>
      <c r="F115" s="1">
        <v>20.3820122784157</v>
      </c>
      <c r="G115" s="24">
        <v>2.86972486772487</v>
      </c>
      <c r="H115" s="1">
        <v>19.373741026335</v>
      </c>
      <c r="I115" s="24">
        <v>2.38412698412698</v>
      </c>
      <c r="J115" s="25"/>
      <c r="K115" s="1">
        <v>16.7886672457359</v>
      </c>
      <c r="L115" s="24">
        <v>1.58129100529101</v>
      </c>
      <c r="M115" s="25"/>
      <c r="N115" s="1"/>
      <c r="O115" s="24"/>
      <c r="P115" s="25"/>
      <c r="Q115" s="1"/>
      <c r="R115" s="24"/>
      <c r="S115" s="25"/>
      <c r="T115" s="1"/>
      <c r="U115" s="24"/>
      <c r="V115" s="1"/>
      <c r="W115" s="1"/>
      <c r="X115" s="1"/>
      <c r="Y115" s="1"/>
      <c r="Z115" s="1"/>
      <c r="AA115" s="1"/>
      <c r="AB115" s="1"/>
    </row>
    <row r="116" customHeight="1" spans="1:28">
      <c r="A116" s="3" t="s">
        <v>59</v>
      </c>
      <c r="B116" s="1">
        <v>16.3337149488114</v>
      </c>
      <c r="C116" s="24">
        <v>5.01703703703703</v>
      </c>
      <c r="D116" s="1">
        <v>15.6729304144371</v>
      </c>
      <c r="E116" s="24">
        <v>4.02432804232804</v>
      </c>
      <c r="F116" s="1">
        <v>15.428541966957</v>
      </c>
      <c r="G116" s="24">
        <v>3.51387301587301</v>
      </c>
      <c r="H116" s="1">
        <v>14.9528609791646</v>
      </c>
      <c r="I116" s="24">
        <v>3.16301587301588</v>
      </c>
      <c r="J116" s="25"/>
      <c r="K116" s="1">
        <v>13.8097998265113</v>
      </c>
      <c r="L116" s="24">
        <v>2.45146031746032</v>
      </c>
      <c r="M116" s="25"/>
      <c r="N116" s="1"/>
      <c r="O116" s="24"/>
      <c r="P116" s="25"/>
      <c r="Q116" s="1"/>
      <c r="R116" s="24"/>
      <c r="S116" s="25"/>
      <c r="T116" s="1"/>
      <c r="U116" s="24"/>
      <c r="V116" s="1"/>
      <c r="W116" s="1"/>
      <c r="X116" s="1"/>
      <c r="Y116" s="1"/>
      <c r="Z116" s="1"/>
      <c r="AA116" s="1"/>
      <c r="AB116" s="1"/>
    </row>
    <row r="117" customHeight="1" spans="1:28">
      <c r="A117" s="3" t="s">
        <v>60</v>
      </c>
      <c r="B117" s="1">
        <v>15.1758046677726</v>
      </c>
      <c r="C117" s="24">
        <v>5.00428571428571</v>
      </c>
      <c r="D117" s="1">
        <v>15.0485183177782</v>
      </c>
      <c r="E117" s="24">
        <v>4.00237037037037</v>
      </c>
      <c r="F117" s="1">
        <v>14.9070867756579</v>
      </c>
      <c r="G117" s="24">
        <v>3.47733333333334</v>
      </c>
      <c r="H117" s="1">
        <v>14.7089717207369</v>
      </c>
      <c r="I117" s="24">
        <v>3.11281481481481</v>
      </c>
      <c r="J117" s="25"/>
      <c r="K117" s="1">
        <v>13.7820833544923</v>
      </c>
      <c r="L117" s="24">
        <v>2.38111111111111</v>
      </c>
      <c r="M117" s="25"/>
      <c r="N117" s="1"/>
      <c r="O117" s="24"/>
      <c r="P117" s="25"/>
      <c r="Q117" s="1"/>
      <c r="R117" s="24"/>
      <c r="S117" s="25"/>
      <c r="T117" s="1"/>
      <c r="U117" s="24"/>
      <c r="V117" s="1"/>
      <c r="W117" s="1"/>
      <c r="X117" s="1"/>
      <c r="Y117" s="1"/>
      <c r="Z117" s="1"/>
      <c r="AA117" s="1"/>
      <c r="AB117" s="1"/>
    </row>
    <row r="118" customHeight="1" spans="1:28">
      <c r="A118" s="3" t="s">
        <v>61</v>
      </c>
      <c r="B118" s="1">
        <v>20.4286016865405</v>
      </c>
      <c r="C118" s="24">
        <v>5.03554497354497</v>
      </c>
      <c r="D118" s="1">
        <v>19.9948521578073</v>
      </c>
      <c r="E118" s="24">
        <v>4.07330158730159</v>
      </c>
      <c r="F118" s="1">
        <v>19.4474930335746</v>
      </c>
      <c r="G118" s="24">
        <v>3.57394708994709</v>
      </c>
      <c r="H118" s="1">
        <v>19.3231703888151</v>
      </c>
      <c r="I118" s="24">
        <v>3.24144973544974</v>
      </c>
      <c r="J118" s="25"/>
      <c r="K118" s="1">
        <v>18.5793748367683</v>
      </c>
      <c r="L118" s="24">
        <v>2.50840211640212</v>
      </c>
      <c r="M118" s="25"/>
      <c r="N118" s="1"/>
      <c r="O118" s="24"/>
      <c r="P118" s="25"/>
      <c r="Q118" s="1"/>
      <c r="R118" s="24"/>
      <c r="S118" s="25"/>
      <c r="T118" s="1"/>
      <c r="U118" s="24"/>
      <c r="V118" s="1"/>
      <c r="W118" s="1"/>
      <c r="X118" s="1"/>
      <c r="Y118" s="1"/>
      <c r="Z118" s="1"/>
      <c r="AA118" s="1"/>
      <c r="AB118" s="1"/>
    </row>
    <row r="119" customHeight="1" spans="1:28">
      <c r="A119" s="3" t="s">
        <v>62</v>
      </c>
      <c r="B119" s="1">
        <v>15.3373621765645</v>
      </c>
      <c r="C119" s="24">
        <v>5.05321693121693</v>
      </c>
      <c r="D119" s="1">
        <v>14.7187746023977</v>
      </c>
      <c r="E119" s="24">
        <v>4.10714285714286</v>
      </c>
      <c r="F119" s="1">
        <v>14.4835178316152</v>
      </c>
      <c r="G119" s="24">
        <v>3.61922751322752</v>
      </c>
      <c r="H119" s="1">
        <v>14.1867699616415</v>
      </c>
      <c r="I119" s="24">
        <v>3.27839153439154</v>
      </c>
      <c r="J119" s="25"/>
      <c r="K119" s="1">
        <v>13.6228877902333</v>
      </c>
      <c r="L119" s="24">
        <v>2.61308994708995</v>
      </c>
      <c r="M119" s="25"/>
      <c r="N119" s="1"/>
      <c r="O119" s="24"/>
      <c r="P119" s="25"/>
      <c r="Q119" s="1"/>
      <c r="R119" s="24"/>
      <c r="S119" s="25"/>
      <c r="T119" s="1"/>
      <c r="U119" s="24"/>
      <c r="V119" s="1"/>
      <c r="W119" s="1"/>
      <c r="X119" s="1"/>
      <c r="Y119" s="1"/>
      <c r="Z119" s="1"/>
      <c r="AA119" s="1"/>
      <c r="AB119" s="1"/>
    </row>
    <row r="120" customHeight="1" spans="1:28">
      <c r="A120" s="3" t="s">
        <v>63</v>
      </c>
      <c r="B120" s="1">
        <v>34.256340826013</v>
      </c>
      <c r="C120" s="24">
        <v>5.09020092735702</v>
      </c>
      <c r="D120" s="1">
        <v>33.5847925819284</v>
      </c>
      <c r="E120" s="24">
        <v>4.09986089644513</v>
      </c>
      <c r="F120" s="1">
        <v>33.4362071613379</v>
      </c>
      <c r="G120" s="24">
        <v>3.56635239567233</v>
      </c>
      <c r="H120" s="1">
        <v>32.8165017439238</v>
      </c>
      <c r="I120" s="24">
        <v>3.18489953632148</v>
      </c>
      <c r="J120" s="25"/>
      <c r="K120" s="1">
        <v>31.6326116777391</v>
      </c>
      <c r="L120" s="24">
        <v>2.44531684698609</v>
      </c>
      <c r="M120" s="25"/>
      <c r="N120" s="1"/>
      <c r="O120" s="24"/>
      <c r="P120" s="25"/>
      <c r="Q120" s="1"/>
      <c r="R120" s="24"/>
      <c r="S120" s="25"/>
      <c r="T120" s="1"/>
      <c r="U120" s="24"/>
      <c r="V120" s="1"/>
      <c r="W120" s="1"/>
      <c r="X120" s="1"/>
      <c r="Y120" s="1"/>
      <c r="Z120" s="1"/>
      <c r="AA120" s="1"/>
      <c r="AB120" s="1"/>
    </row>
    <row r="121" customHeight="1" spans="1:28">
      <c r="A121" s="3" t="s">
        <v>64</v>
      </c>
      <c r="B121" s="1">
        <v>30.6112329486123</v>
      </c>
      <c r="C121" s="24">
        <v>5.05190108191653</v>
      </c>
      <c r="D121" s="1">
        <v>29.7171409550915</v>
      </c>
      <c r="E121" s="24">
        <v>4.02046367851623</v>
      </c>
      <c r="F121" s="1">
        <v>29.4119966773121</v>
      </c>
      <c r="G121" s="24">
        <v>3.49876352395673</v>
      </c>
      <c r="H121" s="1">
        <v>29.2259902461138</v>
      </c>
      <c r="I121" s="24">
        <v>3.09786707882535</v>
      </c>
      <c r="J121" s="25"/>
      <c r="K121" s="1">
        <v>28.445356490625</v>
      </c>
      <c r="L121" s="24">
        <v>2.3577743431221</v>
      </c>
      <c r="M121" s="25"/>
      <c r="N121" s="1"/>
      <c r="O121" s="24"/>
      <c r="P121" s="25"/>
      <c r="Q121" s="1"/>
      <c r="R121" s="24"/>
      <c r="S121" s="25"/>
      <c r="T121" s="1"/>
      <c r="U121" s="24"/>
      <c r="V121" s="1"/>
      <c r="W121" s="1"/>
      <c r="X121" s="1"/>
      <c r="Y121" s="1"/>
      <c r="Z121" s="1"/>
      <c r="AA121" s="1"/>
      <c r="AB121" s="1"/>
    </row>
    <row r="122" customHeight="1" spans="1:28">
      <c r="A122" s="3" t="s">
        <v>65</v>
      </c>
      <c r="B122" s="1">
        <v>22.7283560564092</v>
      </c>
      <c r="C122" s="24">
        <v>5.03746522411129</v>
      </c>
      <c r="D122" s="1">
        <v>22.2181250333551</v>
      </c>
      <c r="E122" s="24">
        <v>4.00074188562596</v>
      </c>
      <c r="F122" s="1">
        <v>22.0156602047149</v>
      </c>
      <c r="G122" s="24">
        <v>3.4376970633694</v>
      </c>
      <c r="H122" s="1">
        <v>21.7870123148563</v>
      </c>
      <c r="I122" s="24">
        <v>3.03771251931994</v>
      </c>
      <c r="J122" s="25"/>
      <c r="K122" s="1">
        <v>20.9271794730603</v>
      </c>
      <c r="L122" s="24">
        <v>2.26279752704791</v>
      </c>
      <c r="M122" s="25"/>
      <c r="N122" s="1"/>
      <c r="O122" s="24"/>
      <c r="P122" s="25"/>
      <c r="Q122" s="1"/>
      <c r="R122" s="24"/>
      <c r="S122" s="25"/>
      <c r="T122" s="1"/>
      <c r="U122" s="24"/>
      <c r="V122" s="1"/>
      <c r="W122" s="1"/>
      <c r="X122" s="1"/>
      <c r="Y122" s="1"/>
      <c r="Z122" s="1"/>
      <c r="AA122" s="1"/>
      <c r="AB122" s="1"/>
    </row>
    <row r="123" customHeight="1" spans="1:28">
      <c r="A123" s="3" t="s">
        <v>66</v>
      </c>
      <c r="B123" s="1">
        <v>37.0363575504454</v>
      </c>
      <c r="C123" s="24">
        <v>5.0706027820711</v>
      </c>
      <c r="D123" s="1">
        <v>36.6051820930792</v>
      </c>
      <c r="E123" s="24">
        <v>4.07471406491499</v>
      </c>
      <c r="F123" s="1">
        <v>36.393328579614</v>
      </c>
      <c r="G123" s="24">
        <v>3.53976816074188</v>
      </c>
      <c r="H123" s="1">
        <v>36.1435874341451</v>
      </c>
      <c r="I123" s="24">
        <v>3.15312210200927</v>
      </c>
      <c r="J123" s="25"/>
      <c r="K123" s="1">
        <v>35.1985619086027</v>
      </c>
      <c r="L123" s="24">
        <v>2.44700154559505</v>
      </c>
      <c r="M123" s="25"/>
      <c r="N123" s="1"/>
      <c r="O123" s="24"/>
      <c r="P123" s="25"/>
      <c r="Q123" s="1"/>
      <c r="R123" s="24"/>
      <c r="S123" s="25"/>
      <c r="T123" s="1"/>
      <c r="U123" s="24"/>
      <c r="V123" s="1"/>
      <c r="W123" s="1"/>
      <c r="X123" s="1"/>
      <c r="Y123" s="1"/>
      <c r="Z123" s="1"/>
      <c r="AA123" s="1"/>
      <c r="AB123" s="1"/>
    </row>
    <row r="124" customHeight="1" spans="1:28">
      <c r="A124" s="3" t="s">
        <v>67</v>
      </c>
      <c r="B124" s="1">
        <v>23.2157489239182</v>
      </c>
      <c r="C124" s="24">
        <v>5.09046367851623</v>
      </c>
      <c r="D124" s="1">
        <v>22.6045817893679</v>
      </c>
      <c r="E124" s="24">
        <v>4.11574961360123</v>
      </c>
      <c r="F124" s="1">
        <v>22.6697286270019</v>
      </c>
      <c r="G124" s="24">
        <v>3.60013910355487</v>
      </c>
      <c r="H124" s="1">
        <v>22.4702310391382</v>
      </c>
      <c r="I124" s="24">
        <v>3.24896445131376</v>
      </c>
      <c r="J124" s="25"/>
      <c r="K124" s="1">
        <v>21.9890000750317</v>
      </c>
      <c r="L124" s="24">
        <v>2.50383307573416</v>
      </c>
      <c r="M124" s="25"/>
      <c r="N124" s="1"/>
      <c r="O124" s="24"/>
      <c r="P124" s="25"/>
      <c r="Q124" s="1"/>
      <c r="R124" s="24"/>
      <c r="S124" s="25"/>
      <c r="T124" s="1"/>
      <c r="U124" s="24"/>
      <c r="V124" s="1"/>
      <c r="W124" s="1"/>
      <c r="X124" s="1"/>
      <c r="Y124" s="1"/>
      <c r="Z124" s="1"/>
      <c r="AA124" s="1"/>
      <c r="AB124" s="1"/>
    </row>
    <row r="125" customHeight="1" spans="1:28">
      <c r="A125" s="3" t="s">
        <v>68</v>
      </c>
      <c r="B125" s="1">
        <v>29.537448932068</v>
      </c>
      <c r="C125" s="24">
        <v>5.60697215777262</v>
      </c>
      <c r="D125" s="1">
        <v>28.5742466260953</v>
      </c>
      <c r="E125" s="24">
        <v>4.27683294663573</v>
      </c>
      <c r="F125" s="1">
        <v>27.677511530809</v>
      </c>
      <c r="G125" s="24">
        <v>3.52564965197216</v>
      </c>
      <c r="H125" s="1">
        <v>26.9399563137717</v>
      </c>
      <c r="I125" s="24">
        <v>2.98750580046404</v>
      </c>
      <c r="J125" s="25"/>
      <c r="K125" s="1">
        <v>25.305198220286</v>
      </c>
      <c r="L125" s="24">
        <v>2.0964849187935</v>
      </c>
      <c r="M125" s="25"/>
      <c r="N125" s="1"/>
      <c r="O125" s="24"/>
      <c r="P125" s="25"/>
      <c r="Q125" s="1"/>
      <c r="R125" s="24"/>
      <c r="S125" s="25"/>
      <c r="T125" s="1"/>
      <c r="U125" s="24"/>
      <c r="V125" s="1"/>
      <c r="W125" s="1"/>
      <c r="X125" s="1"/>
      <c r="Y125" s="1"/>
      <c r="Z125" s="1"/>
      <c r="AA125" s="1"/>
      <c r="AB125" s="1"/>
    </row>
    <row r="126" customHeight="1" spans="1:28">
      <c r="A126" s="3" t="s">
        <v>69</v>
      </c>
      <c r="B126" s="1">
        <v>32.5674808729579</v>
      </c>
      <c r="C126" s="24">
        <v>5.20134570765662</v>
      </c>
      <c r="D126" s="1">
        <v>30.7148326252261</v>
      </c>
      <c r="E126" s="24">
        <v>3.39592807424594</v>
      </c>
      <c r="F126" s="1">
        <v>29.0280727921201</v>
      </c>
      <c r="G126" s="24">
        <v>2.40334106728538</v>
      </c>
      <c r="H126" s="1">
        <v>27.4713078275524</v>
      </c>
      <c r="I126" s="24">
        <v>1.78926914153132</v>
      </c>
      <c r="J126" s="25"/>
      <c r="K126" s="1">
        <v>24.3441200187538</v>
      </c>
      <c r="L126" s="24">
        <v>1.05654292343387</v>
      </c>
      <c r="M126" s="25"/>
      <c r="N126" s="1"/>
      <c r="O126" s="24"/>
      <c r="P126" s="25"/>
      <c r="Q126" s="1"/>
      <c r="R126" s="24"/>
      <c r="S126" s="25"/>
      <c r="T126" s="1"/>
      <c r="U126" s="24"/>
      <c r="V126" s="1"/>
      <c r="W126" s="1"/>
      <c r="X126" s="1"/>
      <c r="Y126" s="1"/>
      <c r="Z126" s="1"/>
      <c r="AA126" s="1"/>
      <c r="AB126" s="1"/>
    </row>
    <row r="127" customHeight="1" spans="1:28">
      <c r="A127" s="3" t="s">
        <v>70</v>
      </c>
      <c r="B127" s="1">
        <v>18.9754568530625</v>
      </c>
      <c r="C127" s="24">
        <v>5.53911832946636</v>
      </c>
      <c r="D127" s="1">
        <v>18.2647154411846</v>
      </c>
      <c r="E127" s="24">
        <v>4.11975638051044</v>
      </c>
      <c r="F127" s="1">
        <v>17.7196194084096</v>
      </c>
      <c r="G127" s="24">
        <v>3.29873549883991</v>
      </c>
      <c r="H127" s="1">
        <v>17.2743702173824</v>
      </c>
      <c r="I127" s="24">
        <v>2.67448955916473</v>
      </c>
      <c r="J127" s="25"/>
      <c r="K127" s="1">
        <v>15.7283168263676</v>
      </c>
      <c r="L127" s="24">
        <v>1.81060324825986</v>
      </c>
      <c r="M127" s="25"/>
      <c r="N127" s="1"/>
      <c r="O127" s="24"/>
      <c r="P127" s="25"/>
      <c r="Q127" s="1"/>
      <c r="R127" s="24"/>
      <c r="S127" s="25"/>
      <c r="T127" s="1"/>
      <c r="U127" s="24"/>
      <c r="V127" s="1"/>
      <c r="W127" s="1"/>
      <c r="X127" s="1"/>
      <c r="Y127" s="1"/>
      <c r="Z127" s="1"/>
      <c r="AA127" s="1"/>
      <c r="AB127" s="1"/>
    </row>
    <row r="128" customHeight="1" spans="1:28">
      <c r="A128" s="3" t="s">
        <v>71</v>
      </c>
      <c r="B128" s="1">
        <v>28.636192427273</v>
      </c>
      <c r="C128" s="24">
        <v>5.59244779582366</v>
      </c>
      <c r="D128" s="1">
        <v>27.2331033065354</v>
      </c>
      <c r="E128" s="24">
        <v>4.24854988399072</v>
      </c>
      <c r="F128" s="1">
        <v>26.7024145903614</v>
      </c>
      <c r="G128" s="24">
        <v>3.47972157772622</v>
      </c>
      <c r="H128" s="1">
        <v>25.9114825997643</v>
      </c>
      <c r="I128" s="24">
        <v>2.90900232018562</v>
      </c>
      <c r="J128" s="25"/>
      <c r="K128" s="1">
        <v>23.9302431142395</v>
      </c>
      <c r="L128" s="24">
        <v>1.98252900232019</v>
      </c>
      <c r="M128" s="25"/>
      <c r="N128" s="1"/>
      <c r="O128" s="24"/>
      <c r="P128" s="25"/>
      <c r="Q128" s="1"/>
      <c r="R128" s="24"/>
      <c r="S128" s="25"/>
      <c r="T128" s="1"/>
      <c r="U128" s="24"/>
      <c r="V128" s="1"/>
      <c r="W128" s="1"/>
      <c r="X128" s="1"/>
      <c r="Y128" s="1"/>
      <c r="Z128" s="1"/>
      <c r="AA128" s="1"/>
      <c r="AB128" s="1"/>
    </row>
    <row r="129" customHeight="1" spans="1:28">
      <c r="A129" s="3" t="s">
        <v>72</v>
      </c>
      <c r="B129" s="1">
        <v>20.1694547540332</v>
      </c>
      <c r="C129" s="24">
        <v>5.60951276102088</v>
      </c>
      <c r="D129" s="1">
        <v>19.1912027263991</v>
      </c>
      <c r="E129" s="24">
        <v>4.29052204176334</v>
      </c>
      <c r="F129" s="1">
        <v>18.6219087109842</v>
      </c>
      <c r="G129" s="24">
        <v>3.52379350348029</v>
      </c>
      <c r="H129" s="1">
        <v>18.4383570349486</v>
      </c>
      <c r="I129" s="24">
        <v>2.97537122969838</v>
      </c>
      <c r="J129" s="25"/>
      <c r="K129" s="1">
        <v>16.5964325305536</v>
      </c>
      <c r="L129" s="24">
        <v>2.08670533642691</v>
      </c>
      <c r="M129" s="25"/>
      <c r="N129" s="1"/>
      <c r="O129" s="24"/>
      <c r="P129" s="25"/>
      <c r="Q129" s="1"/>
      <c r="R129" s="24"/>
      <c r="S129" s="25"/>
      <c r="T129" s="1"/>
      <c r="U129" s="24"/>
      <c r="V129" s="1"/>
      <c r="W129" s="1"/>
      <c r="X129" s="1"/>
      <c r="Y129" s="1"/>
      <c r="Z129" s="1"/>
      <c r="AA129" s="1"/>
      <c r="AB129" s="1"/>
    </row>
    <row r="130" customHeight="1" spans="1:28">
      <c r="A130" s="3" t="s">
        <v>73</v>
      </c>
      <c r="B130" s="1">
        <v>26.1344882326574</v>
      </c>
      <c r="C130" s="24">
        <v>5.63668502202644</v>
      </c>
      <c r="D130" s="1">
        <v>25.4050005298825</v>
      </c>
      <c r="E130" s="24">
        <v>4.43784140969163</v>
      </c>
      <c r="F130" s="1">
        <v>25.1893382532331</v>
      </c>
      <c r="G130" s="24">
        <v>3.79741189427313</v>
      </c>
      <c r="H130" s="1">
        <v>25.0336654137805</v>
      </c>
      <c r="I130" s="24">
        <v>3.31679515418502</v>
      </c>
      <c r="J130" s="25"/>
      <c r="K130" s="1">
        <v>23.2014052086671</v>
      </c>
      <c r="L130" s="24">
        <v>2.47751101321586</v>
      </c>
      <c r="M130" s="25"/>
      <c r="N130" s="1"/>
      <c r="O130" s="24"/>
      <c r="P130" s="25"/>
      <c r="Q130" s="1"/>
      <c r="R130" s="24"/>
      <c r="S130" s="25"/>
      <c r="T130" s="1"/>
      <c r="U130" s="24"/>
      <c r="V130" s="1"/>
      <c r="W130" s="1"/>
      <c r="X130" s="1"/>
      <c r="Y130" s="1"/>
      <c r="Z130" s="1"/>
      <c r="AA130" s="1"/>
      <c r="AB130" s="1"/>
    </row>
    <row r="131" customHeight="1" spans="1:28">
      <c r="A131" s="3" t="s">
        <v>74</v>
      </c>
      <c r="B131" s="1">
        <v>21.2794135699485</v>
      </c>
      <c r="C131" s="24">
        <v>5.32585903083701</v>
      </c>
      <c r="D131" s="1">
        <v>20.6056219716207</v>
      </c>
      <c r="E131" s="24">
        <v>3.74167400881057</v>
      </c>
      <c r="F131" s="1">
        <v>20.5521881204848</v>
      </c>
      <c r="G131" s="24">
        <v>2.7992731277533</v>
      </c>
      <c r="H131" s="1">
        <v>19.8260490500292</v>
      </c>
      <c r="I131" s="24">
        <v>2.12987885462555</v>
      </c>
      <c r="J131" s="25"/>
      <c r="K131" s="1">
        <v>16.840839059236</v>
      </c>
      <c r="L131" s="24">
        <v>1.30980176211454</v>
      </c>
      <c r="M131" s="25"/>
      <c r="N131" s="1"/>
      <c r="O131" s="24"/>
      <c r="P131" s="25"/>
      <c r="Q131" s="1"/>
      <c r="R131" s="24"/>
      <c r="S131" s="25"/>
      <c r="T131" s="1"/>
      <c r="U131" s="24"/>
      <c r="V131" s="1"/>
      <c r="W131" s="1"/>
      <c r="X131" s="1"/>
      <c r="Y131" s="1"/>
      <c r="Z131" s="1"/>
      <c r="AA131" s="1"/>
      <c r="AB131" s="1"/>
    </row>
    <row r="132" customHeight="1" spans="1:28">
      <c r="A132" s="3" t="s">
        <v>75</v>
      </c>
      <c r="B132" s="1">
        <v>16.1919666146235</v>
      </c>
      <c r="C132" s="24">
        <v>5.62026431718061</v>
      </c>
      <c r="D132" s="1">
        <v>15.7802239680875</v>
      </c>
      <c r="E132" s="24">
        <v>4.40191629955947</v>
      </c>
      <c r="F132" s="1">
        <v>15.583041430893</v>
      </c>
      <c r="G132" s="24">
        <v>3.69893171806167</v>
      </c>
      <c r="H132" s="1">
        <v>15.5133683759587</v>
      </c>
      <c r="I132" s="24">
        <v>3.17382158590308</v>
      </c>
      <c r="J132" s="25"/>
      <c r="K132" s="1">
        <v>14.406742060341</v>
      </c>
      <c r="L132" s="24">
        <v>2.27785242290749</v>
      </c>
      <c r="M132" s="25"/>
      <c r="N132" s="1"/>
      <c r="O132" s="24"/>
      <c r="P132" s="25"/>
      <c r="Q132" s="1"/>
      <c r="R132" s="24"/>
      <c r="S132" s="25"/>
      <c r="T132" s="1"/>
      <c r="U132" s="24"/>
      <c r="V132" s="1"/>
      <c r="W132" s="1"/>
      <c r="X132" s="1"/>
      <c r="Y132" s="1"/>
      <c r="Z132" s="1"/>
      <c r="AA132" s="1"/>
      <c r="AB132" s="1"/>
    </row>
    <row r="133" customHeight="1" spans="1:28">
      <c r="A133" s="3" t="s">
        <v>76</v>
      </c>
      <c r="B133" s="1">
        <v>22.933044333343</v>
      </c>
      <c r="C133" s="24">
        <v>5.63690528634361</v>
      </c>
      <c r="D133" s="1">
        <v>22.2349405299545</v>
      </c>
      <c r="E133" s="24">
        <v>4.43972466960352</v>
      </c>
      <c r="F133" s="1">
        <v>22.2270629090884</v>
      </c>
      <c r="G133" s="24">
        <v>3.76028634361233</v>
      </c>
      <c r="H133" s="1">
        <v>21.9648477545174</v>
      </c>
      <c r="I133" s="24">
        <v>3.2502973568282</v>
      </c>
      <c r="J133" s="25"/>
      <c r="K133" s="1">
        <v>21.1777138332655</v>
      </c>
      <c r="L133" s="24">
        <v>2.33064977973568</v>
      </c>
      <c r="M133" s="25"/>
      <c r="N133" s="1"/>
      <c r="O133" s="24"/>
      <c r="P133" s="25"/>
      <c r="Q133" s="1"/>
      <c r="R133" s="24"/>
      <c r="S133" s="25"/>
      <c r="T133" s="1"/>
      <c r="U133" s="24"/>
      <c r="V133" s="1"/>
      <c r="W133" s="1"/>
      <c r="X133" s="1"/>
      <c r="Y133" s="1"/>
      <c r="Z133" s="1"/>
      <c r="AA133" s="1"/>
      <c r="AB133" s="1"/>
    </row>
    <row r="134" customHeight="1" spans="1:28">
      <c r="A134" s="3" t="s">
        <v>77</v>
      </c>
      <c r="B134" s="1">
        <v>18.182285152934</v>
      </c>
      <c r="C134" s="24">
        <v>5.65726872246696</v>
      </c>
      <c r="D134" s="1">
        <v>17.6290546467955</v>
      </c>
      <c r="E134" s="24">
        <v>4.49057268722468</v>
      </c>
      <c r="F134" s="1">
        <v>17.3805458526998</v>
      </c>
      <c r="G134" s="24">
        <v>3.82977973568282</v>
      </c>
      <c r="H134" s="1">
        <v>17.438146226089</v>
      </c>
      <c r="I134" s="24">
        <v>3.33353524229075</v>
      </c>
      <c r="J134" s="25"/>
      <c r="K134" s="1">
        <v>16.9998698927907</v>
      </c>
      <c r="L134" s="24">
        <v>2.41579295154185</v>
      </c>
      <c r="M134" s="25"/>
      <c r="N134" s="1"/>
      <c r="O134" s="24"/>
      <c r="P134" s="25"/>
      <c r="Q134" s="1"/>
      <c r="R134" s="24"/>
      <c r="S134" s="25"/>
      <c r="T134" s="1"/>
      <c r="U134" s="24"/>
      <c r="V134" s="1"/>
      <c r="W134" s="1"/>
      <c r="X134" s="1"/>
      <c r="Y134" s="1"/>
      <c r="Z134" s="1"/>
      <c r="AA134" s="1"/>
      <c r="AB134" s="1"/>
    </row>
    <row r="135" customHeight="1" spans="1:28">
      <c r="A135" s="3" t="s">
        <v>78</v>
      </c>
      <c r="B135" s="1">
        <v>28.2319361982433</v>
      </c>
      <c r="C135" s="24">
        <v>5.05948224852071</v>
      </c>
      <c r="D135" s="1">
        <v>27.7257519231508</v>
      </c>
      <c r="E135" s="24">
        <v>4.12112426035503</v>
      </c>
      <c r="F135" s="1">
        <v>26.9740067212547</v>
      </c>
      <c r="G135" s="24">
        <v>3.61857988165681</v>
      </c>
      <c r="H135" s="1">
        <v>26.887063516247</v>
      </c>
      <c r="I135" s="24">
        <v>3.29755917159763</v>
      </c>
      <c r="J135" s="25"/>
      <c r="K135" s="1">
        <v>26.4000079784387</v>
      </c>
      <c r="L135" s="24">
        <v>2.61377218934911</v>
      </c>
      <c r="M135" s="25"/>
      <c r="N135" s="1"/>
      <c r="O135" s="24"/>
      <c r="P135" s="25"/>
      <c r="Q135" s="1"/>
      <c r="R135" s="24"/>
      <c r="S135" s="25"/>
      <c r="T135" s="1"/>
      <c r="U135" s="24"/>
      <c r="V135" s="1"/>
      <c r="W135" s="1"/>
      <c r="X135" s="1"/>
      <c r="Y135" s="1"/>
      <c r="Z135" s="1"/>
      <c r="AA135" s="1"/>
      <c r="AB135" s="1"/>
    </row>
    <row r="136" customHeight="1" spans="1:28">
      <c r="A136" s="3" t="s">
        <v>79</v>
      </c>
      <c r="B136" s="1">
        <v>29.0309264239105</v>
      </c>
      <c r="C136" s="24">
        <v>4.82562130177515</v>
      </c>
      <c r="D136" s="1">
        <v>28.5327834697582</v>
      </c>
      <c r="E136" s="24">
        <v>3.61316568047338</v>
      </c>
      <c r="F136" s="1">
        <v>28.2915075346515</v>
      </c>
      <c r="G136" s="24">
        <v>2.92295857988166</v>
      </c>
      <c r="H136" s="1">
        <v>27.7253488093375</v>
      </c>
      <c r="I136" s="24">
        <v>2.4421449704142</v>
      </c>
      <c r="J136" s="25"/>
      <c r="K136" s="1">
        <v>25.6048623378943</v>
      </c>
      <c r="L136" s="24">
        <v>1.62158284023669</v>
      </c>
      <c r="M136" s="25"/>
      <c r="N136" s="1"/>
      <c r="O136" s="24"/>
      <c r="P136" s="25"/>
      <c r="Q136" s="1"/>
      <c r="R136" s="24"/>
      <c r="S136" s="25"/>
      <c r="T136" s="1"/>
      <c r="U136" s="24"/>
      <c r="V136" s="1"/>
      <c r="W136" s="1"/>
      <c r="X136" s="1"/>
      <c r="Y136" s="1"/>
      <c r="Z136" s="1"/>
      <c r="AA136" s="1"/>
      <c r="AB136" s="1"/>
    </row>
    <row r="137" customHeight="1" spans="1:28">
      <c r="A137" s="3" t="s">
        <v>80</v>
      </c>
      <c r="B137" s="1">
        <v>20.9799740807749</v>
      </c>
      <c r="C137" s="24">
        <v>5.0259023668639</v>
      </c>
      <c r="D137" s="1">
        <v>20.3127756292875</v>
      </c>
      <c r="E137" s="24">
        <v>4.06522189349113</v>
      </c>
      <c r="F137" s="1">
        <v>20.1425048760002</v>
      </c>
      <c r="G137" s="24">
        <v>3.54804733727811</v>
      </c>
      <c r="H137" s="1">
        <v>20.0472359776801</v>
      </c>
      <c r="I137" s="24">
        <v>3.18717455621302</v>
      </c>
      <c r="J137" s="25"/>
      <c r="K137" s="1">
        <v>19.7990604024851</v>
      </c>
      <c r="L137" s="24">
        <v>2.45926035502959</v>
      </c>
      <c r="M137" s="25"/>
      <c r="N137" s="1"/>
      <c r="O137" s="24"/>
      <c r="P137" s="25"/>
      <c r="Q137" s="1"/>
      <c r="R137" s="24"/>
      <c r="S137" s="25"/>
      <c r="T137" s="1"/>
      <c r="U137" s="24"/>
      <c r="V137" s="1"/>
      <c r="W137" s="1"/>
      <c r="X137" s="1"/>
      <c r="Y137" s="1"/>
      <c r="Z137" s="1"/>
      <c r="AA137" s="1"/>
      <c r="AB137" s="1"/>
    </row>
    <row r="138" customHeight="1" spans="1:28">
      <c r="A138" s="3" t="s">
        <v>81</v>
      </c>
      <c r="B138" s="1">
        <v>19.5071466601485</v>
      </c>
      <c r="C138" s="24">
        <v>5.00760355029586</v>
      </c>
      <c r="D138" s="1">
        <v>19.3167242063332</v>
      </c>
      <c r="E138" s="24">
        <v>4.02127218934911</v>
      </c>
      <c r="F138" s="1">
        <v>19.2199937738899</v>
      </c>
      <c r="G138" s="24">
        <v>3.49038461538462</v>
      </c>
      <c r="H138" s="1">
        <v>19.1196571636892</v>
      </c>
      <c r="I138" s="24">
        <v>3.12483727810651</v>
      </c>
      <c r="J138" s="25"/>
      <c r="K138" s="1">
        <v>18.5639572735191</v>
      </c>
      <c r="L138" s="24">
        <v>2.37862426035503</v>
      </c>
      <c r="M138" s="25"/>
      <c r="N138" s="1"/>
      <c r="O138" s="24"/>
      <c r="P138" s="25"/>
      <c r="Q138" s="1"/>
      <c r="R138" s="24"/>
      <c r="S138" s="25"/>
      <c r="T138" s="1"/>
      <c r="U138" s="24"/>
      <c r="V138" s="1"/>
      <c r="W138" s="1"/>
      <c r="X138" s="1"/>
      <c r="Y138" s="1"/>
      <c r="Z138" s="1"/>
      <c r="AA138" s="1"/>
      <c r="AB138" s="1"/>
    </row>
    <row r="139" customHeight="1" spans="1:28">
      <c r="A139" s="3" t="s">
        <v>82</v>
      </c>
      <c r="B139" s="1">
        <v>20.7724213645198</v>
      </c>
      <c r="C139" s="24">
        <v>5.05360946745562</v>
      </c>
      <c r="D139" s="1">
        <v>20.1723917090892</v>
      </c>
      <c r="E139" s="24">
        <v>4.12492603550296</v>
      </c>
      <c r="F139" s="1">
        <v>20.0758159889446</v>
      </c>
      <c r="G139" s="24">
        <v>3.63930473372781</v>
      </c>
      <c r="H139" s="1">
        <v>19.8846766317541</v>
      </c>
      <c r="I139" s="24">
        <v>3.30511834319527</v>
      </c>
      <c r="J139" s="25"/>
      <c r="K139" s="1">
        <v>19.6436228584362</v>
      </c>
      <c r="L139" s="24">
        <v>2.61430473372781</v>
      </c>
      <c r="M139" s="25"/>
      <c r="N139" s="1"/>
      <c r="O139" s="24"/>
      <c r="P139" s="25"/>
      <c r="Q139" s="1"/>
      <c r="R139" s="24"/>
      <c r="S139" s="25"/>
      <c r="T139" s="1"/>
      <c r="U139" s="24"/>
      <c r="V139" s="1"/>
      <c r="W139" s="1"/>
      <c r="X139" s="1"/>
      <c r="Y139" s="1"/>
      <c r="Z139" s="1"/>
      <c r="AA139" s="1"/>
      <c r="AB139" s="1"/>
    </row>
    <row r="140" customHeight="1" spans="1:28">
      <c r="A140" s="3" t="s">
        <v>83</v>
      </c>
      <c r="B140" s="1">
        <v>27.4603946909587</v>
      </c>
      <c r="C140" s="24">
        <v>6.32840462427746</v>
      </c>
      <c r="D140" s="1">
        <v>26.8314343763535</v>
      </c>
      <c r="E140" s="24">
        <v>4.56285549132949</v>
      </c>
      <c r="F140" s="1">
        <v>25.8146946547024</v>
      </c>
      <c r="G140" s="24">
        <v>3.63005780346821</v>
      </c>
      <c r="H140" s="1">
        <v>24.3889227930333</v>
      </c>
      <c r="I140" s="24">
        <v>2.99163005780347</v>
      </c>
      <c r="J140" s="25"/>
      <c r="K140" s="1">
        <v>22.0836193008272</v>
      </c>
      <c r="L140" s="24">
        <v>2.09893641618497</v>
      </c>
      <c r="M140" s="25"/>
      <c r="N140" s="1"/>
      <c r="O140" s="24"/>
      <c r="P140" s="25"/>
      <c r="Q140" s="1"/>
      <c r="R140" s="24"/>
      <c r="S140" s="25"/>
      <c r="T140" s="1"/>
      <c r="U140" s="24"/>
      <c r="V140" s="1"/>
      <c r="W140" s="1"/>
      <c r="X140" s="1"/>
      <c r="Y140" s="1"/>
      <c r="Z140" s="1"/>
      <c r="AA140" s="1"/>
      <c r="AB140" s="1"/>
    </row>
    <row r="141" customHeight="1" spans="1:28">
      <c r="A141" s="3" t="s">
        <v>84</v>
      </c>
      <c r="B141" s="1">
        <v>21.8479838011356</v>
      </c>
      <c r="C141" s="24">
        <v>5.72010404624278</v>
      </c>
      <c r="D141" s="1">
        <v>20.4613134829766</v>
      </c>
      <c r="E141" s="24">
        <v>3.26980346820809</v>
      </c>
      <c r="F141" s="1">
        <v>18.7800578694273</v>
      </c>
      <c r="G141" s="24">
        <v>2.18902890173411</v>
      </c>
      <c r="H141" s="1">
        <v>16.6872408524655</v>
      </c>
      <c r="I141" s="24">
        <v>1.56135260115607</v>
      </c>
      <c r="J141" s="25"/>
      <c r="K141" s="1">
        <v>13.9097752648</v>
      </c>
      <c r="L141" s="24">
        <v>0.988682080924857</v>
      </c>
      <c r="M141" s="25"/>
      <c r="N141" s="1"/>
      <c r="O141" s="24"/>
      <c r="P141" s="25"/>
      <c r="Q141" s="1"/>
      <c r="R141" s="24"/>
      <c r="S141" s="25"/>
      <c r="T141" s="1"/>
      <c r="U141" s="24"/>
      <c r="V141" s="1"/>
      <c r="W141" s="1"/>
      <c r="X141" s="1"/>
      <c r="Y141" s="1"/>
      <c r="Z141" s="1"/>
      <c r="AA141" s="1"/>
      <c r="AB141" s="1"/>
    </row>
    <row r="142" customHeight="1" spans="1:28">
      <c r="A142" s="3" t="s">
        <v>85</v>
      </c>
      <c r="B142" s="1">
        <v>17.4623304262532</v>
      </c>
      <c r="C142" s="24">
        <v>6.26913294797688</v>
      </c>
      <c r="D142" s="1">
        <v>17.1618711119131</v>
      </c>
      <c r="E142" s="24">
        <v>4.4070289017341</v>
      </c>
      <c r="F142" s="1">
        <v>16.448415466469</v>
      </c>
      <c r="G142" s="24">
        <v>3.36409248554913</v>
      </c>
      <c r="H142" s="1">
        <v>15.1495108522334</v>
      </c>
      <c r="I142" s="24">
        <v>2.69974566473989</v>
      </c>
      <c r="J142" s="25"/>
      <c r="K142" s="1">
        <v>12.7365732814387</v>
      </c>
      <c r="L142" s="24">
        <v>1.79873988439306</v>
      </c>
      <c r="M142" s="25"/>
      <c r="N142" s="1"/>
      <c r="O142" s="24"/>
      <c r="P142" s="25"/>
      <c r="Q142" s="1"/>
      <c r="R142" s="24"/>
      <c r="S142" s="25"/>
      <c r="T142" s="1"/>
      <c r="U142" s="24"/>
      <c r="V142" s="1"/>
      <c r="W142" s="1"/>
      <c r="X142" s="1"/>
      <c r="Y142" s="1"/>
      <c r="Z142" s="1"/>
      <c r="AA142" s="1"/>
      <c r="AB142" s="1"/>
    </row>
    <row r="143" customHeight="1" spans="1:28">
      <c r="A143" s="3" t="s">
        <v>86</v>
      </c>
      <c r="B143" s="1">
        <v>18.8997889834054</v>
      </c>
      <c r="C143" s="24">
        <v>6.21256647398844</v>
      </c>
      <c r="D143" s="1">
        <v>18.0295524723401</v>
      </c>
      <c r="E143" s="24">
        <v>4.2651676300578</v>
      </c>
      <c r="F143" s="1">
        <v>17.597442372335</v>
      </c>
      <c r="G143" s="24">
        <v>3.15361849710983</v>
      </c>
      <c r="H143" s="1">
        <v>16.714334138552</v>
      </c>
      <c r="I143" s="24">
        <v>2.46273988439307</v>
      </c>
      <c r="J143" s="25"/>
      <c r="K143" s="1">
        <v>15.262636856871</v>
      </c>
      <c r="L143" s="24">
        <v>1.53949132947977</v>
      </c>
      <c r="M143" s="25"/>
      <c r="N143" s="1"/>
      <c r="O143" s="24"/>
      <c r="P143" s="25"/>
      <c r="Q143" s="1"/>
      <c r="R143" s="24"/>
      <c r="S143" s="25"/>
      <c r="T143" s="1"/>
      <c r="U143" s="24"/>
      <c r="V143" s="1"/>
      <c r="W143" s="1"/>
      <c r="X143" s="1"/>
      <c r="Y143" s="1"/>
      <c r="Z143" s="1"/>
      <c r="AA143" s="1"/>
      <c r="AB143" s="1"/>
    </row>
    <row r="144" customHeight="1" spans="1:28">
      <c r="A144" s="3" t="s">
        <v>87</v>
      </c>
      <c r="B144" s="1">
        <v>24.0178597608132</v>
      </c>
      <c r="C144" s="24">
        <v>6.29178034682082</v>
      </c>
      <c r="D144" s="1">
        <v>23.0436425515874</v>
      </c>
      <c r="E144" s="24">
        <v>4.46420809248555</v>
      </c>
      <c r="F144" s="1">
        <v>22.4221797568122</v>
      </c>
      <c r="G144" s="24">
        <v>3.36167630057803</v>
      </c>
      <c r="H144" s="1">
        <v>21.3776417023759</v>
      </c>
      <c r="I144" s="24">
        <v>2.68176878612717</v>
      </c>
      <c r="J144" s="25"/>
      <c r="K144" s="1">
        <v>19.1379623774225</v>
      </c>
      <c r="L144" s="24">
        <v>1.76931791907514</v>
      </c>
      <c r="M144" s="25"/>
      <c r="N144" s="1"/>
      <c r="O144" s="24"/>
      <c r="P144" s="25"/>
      <c r="Q144" s="1"/>
      <c r="R144" s="24"/>
      <c r="S144" s="25"/>
      <c r="T144" s="1"/>
      <c r="U144" s="24"/>
      <c r="V144" s="1"/>
      <c r="W144" s="1"/>
      <c r="X144" s="1"/>
      <c r="Y144" s="1"/>
      <c r="Z144" s="1"/>
      <c r="AA144" s="1"/>
      <c r="AB144" s="1"/>
    </row>
    <row r="145" customHeight="1" spans="2:28">
      <c r="B145" s="1"/>
      <c r="C145" s="24"/>
      <c r="D145" s="1"/>
      <c r="E145" s="24"/>
      <c r="F145" s="1"/>
      <c r="G145" s="24"/>
      <c r="H145" s="1"/>
      <c r="I145" s="24"/>
      <c r="J145" s="25"/>
      <c r="K145" s="1"/>
      <c r="L145" s="24"/>
      <c r="M145" s="25"/>
      <c r="N145" s="1"/>
      <c r="O145" s="24"/>
      <c r="P145" s="25"/>
      <c r="Q145" s="1"/>
      <c r="R145" s="24"/>
      <c r="S145" s="25"/>
      <c r="T145" s="1"/>
      <c r="U145" s="24"/>
      <c r="V145" s="1"/>
      <c r="W145" s="1"/>
      <c r="X145" s="1"/>
      <c r="Y145" s="1"/>
      <c r="Z145" s="1"/>
      <c r="AA145" s="1"/>
      <c r="AB145" s="1"/>
    </row>
    <row r="146" customHeight="1" spans="1:28">
      <c r="A146" t="s">
        <v>11</v>
      </c>
      <c r="B146" s="1">
        <f t="shared" ref="B146:AB146" si="9">AVERAGE(B126,B115,B131,B136,B141)</f>
        <v>25.2343716765699</v>
      </c>
      <c r="C146" s="24">
        <f t="shared" si="9"/>
        <v>5.17605691677321</v>
      </c>
      <c r="D146" s="1">
        <f t="shared" si="9"/>
        <v>24.1801116453563</v>
      </c>
      <c r="E146" s="24">
        <f t="shared" si="9"/>
        <v>3.51602535745871</v>
      </c>
      <c r="F146" s="1">
        <f t="shared" si="9"/>
        <v>23.4067677190199</v>
      </c>
      <c r="G146" s="24">
        <f t="shared" si="9"/>
        <v>2.63686530887586</v>
      </c>
      <c r="H146" s="1">
        <f t="shared" si="9"/>
        <v>22.2167375131439</v>
      </c>
      <c r="I146" s="24">
        <f t="shared" si="9"/>
        <v>2.06135451037082</v>
      </c>
      <c r="J146" s="1" t="e">
        <f t="shared" si="9"/>
        <v>#DIV/0!</v>
      </c>
      <c r="K146" s="1">
        <f t="shared" si="9"/>
        <v>19.497652785284</v>
      </c>
      <c r="L146" s="24">
        <f t="shared" si="9"/>
        <v>1.31158012240019</v>
      </c>
      <c r="M146" s="1" t="e">
        <f t="shared" si="9"/>
        <v>#DIV/0!</v>
      </c>
      <c r="N146" s="1" t="e">
        <f t="shared" si="9"/>
        <v>#DIV/0!</v>
      </c>
      <c r="O146" s="24" t="e">
        <f t="shared" si="9"/>
        <v>#DIV/0!</v>
      </c>
      <c r="P146" s="1" t="e">
        <f t="shared" si="9"/>
        <v>#DIV/0!</v>
      </c>
      <c r="Q146" s="1" t="e">
        <f t="shared" si="9"/>
        <v>#DIV/0!</v>
      </c>
      <c r="R146" s="24" t="e">
        <f t="shared" si="9"/>
        <v>#DIV/0!</v>
      </c>
      <c r="S146" s="1" t="e">
        <f t="shared" si="9"/>
        <v>#DIV/0!</v>
      </c>
      <c r="T146" s="1" t="e">
        <f t="shared" si="9"/>
        <v>#DIV/0!</v>
      </c>
      <c r="U146" s="24" t="e">
        <f t="shared" si="9"/>
        <v>#DIV/0!</v>
      </c>
      <c r="V146" s="1" t="e">
        <f t="shared" si="9"/>
        <v>#DIV/0!</v>
      </c>
      <c r="W146" s="1" t="e">
        <f t="shared" si="9"/>
        <v>#DIV/0!</v>
      </c>
      <c r="X146" s="1" t="e">
        <f t="shared" si="9"/>
        <v>#DIV/0!</v>
      </c>
      <c r="Y146" s="1" t="e">
        <f t="shared" si="9"/>
        <v>#DIV/0!</v>
      </c>
      <c r="Z146" s="1" t="e">
        <f t="shared" si="9"/>
        <v>#DIV/0!</v>
      </c>
      <c r="AA146" s="1" t="e">
        <f t="shared" si="9"/>
        <v>#DIV/0!</v>
      </c>
      <c r="AB146" s="1" t="e">
        <f t="shared" si="9"/>
        <v>#DIV/0!</v>
      </c>
    </row>
    <row r="147" customHeight="1" spans="1:28">
      <c r="A147" t="s">
        <v>12</v>
      </c>
      <c r="B147" s="1">
        <f t="shared" ref="B147:AB147" si="10">AVERAGE(B120:B124)</f>
        <v>29.5696072610796</v>
      </c>
      <c r="C147" s="24">
        <f t="shared" si="10"/>
        <v>5.06812673879443</v>
      </c>
      <c r="D147" s="1">
        <f t="shared" si="10"/>
        <v>28.9459644905644</v>
      </c>
      <c r="E147" s="24">
        <f t="shared" si="10"/>
        <v>4.06230602782071</v>
      </c>
      <c r="F147" s="1">
        <f t="shared" si="10"/>
        <v>28.7853842499962</v>
      </c>
      <c r="G147" s="24">
        <f t="shared" si="10"/>
        <v>3.52854404945904</v>
      </c>
      <c r="H147" s="1">
        <f t="shared" si="10"/>
        <v>28.4886645556354</v>
      </c>
      <c r="I147" s="24">
        <f t="shared" si="10"/>
        <v>3.14451313755796</v>
      </c>
      <c r="J147" s="1" t="e">
        <f t="shared" si="10"/>
        <v>#DIV/0!</v>
      </c>
      <c r="K147" s="1">
        <f t="shared" si="10"/>
        <v>27.6385419250118</v>
      </c>
      <c r="L147" s="24">
        <f t="shared" si="10"/>
        <v>2.40334466769706</v>
      </c>
      <c r="M147" s="1" t="e">
        <f t="shared" si="10"/>
        <v>#DIV/0!</v>
      </c>
      <c r="N147" s="1" t="e">
        <f t="shared" si="10"/>
        <v>#DIV/0!</v>
      </c>
      <c r="O147" s="24" t="e">
        <f t="shared" si="10"/>
        <v>#DIV/0!</v>
      </c>
      <c r="P147" s="1" t="e">
        <f t="shared" si="10"/>
        <v>#DIV/0!</v>
      </c>
      <c r="Q147" s="1" t="e">
        <f t="shared" si="10"/>
        <v>#DIV/0!</v>
      </c>
      <c r="R147" s="24" t="e">
        <f t="shared" si="10"/>
        <v>#DIV/0!</v>
      </c>
      <c r="S147" s="1" t="e">
        <f t="shared" si="10"/>
        <v>#DIV/0!</v>
      </c>
      <c r="T147" s="1" t="e">
        <f t="shared" si="10"/>
        <v>#DIV/0!</v>
      </c>
      <c r="U147" s="24" t="e">
        <f t="shared" si="10"/>
        <v>#DIV/0!</v>
      </c>
      <c r="V147" s="1" t="e">
        <f t="shared" si="10"/>
        <v>#DIV/0!</v>
      </c>
      <c r="W147" s="1" t="e">
        <f t="shared" si="10"/>
        <v>#DIV/0!</v>
      </c>
      <c r="X147" s="1" t="e">
        <f t="shared" si="10"/>
        <v>#DIV/0!</v>
      </c>
      <c r="Y147" s="1" t="e">
        <f t="shared" si="10"/>
        <v>#DIV/0!</v>
      </c>
      <c r="Z147" s="1" t="e">
        <f t="shared" si="10"/>
        <v>#DIV/0!</v>
      </c>
      <c r="AA147" s="1" t="e">
        <f t="shared" si="10"/>
        <v>#DIV/0!</v>
      </c>
      <c r="AB147" s="1" t="e">
        <f t="shared" si="10"/>
        <v>#DIV/0!</v>
      </c>
    </row>
    <row r="148" customHeight="1" spans="1:28">
      <c r="A148" t="s">
        <v>13</v>
      </c>
      <c r="B148" s="1">
        <f t="shared" ref="B148:AB148" si="11">AVERAGE(B115:B144)</f>
        <v>23.3129189211016</v>
      </c>
      <c r="C148" s="24">
        <f t="shared" si="11"/>
        <v>5.38262197840746</v>
      </c>
      <c r="D148" s="1">
        <f t="shared" si="11"/>
        <v>22.5990695975671</v>
      </c>
      <c r="E148" s="24">
        <f t="shared" si="11"/>
        <v>4.09454401989416</v>
      </c>
      <c r="F148" s="1">
        <f t="shared" si="11"/>
        <v>22.167463191659</v>
      </c>
      <c r="G148" s="24">
        <f t="shared" si="11"/>
        <v>3.39104997741522</v>
      </c>
      <c r="H148" s="1">
        <f t="shared" si="11"/>
        <v>21.6260673368678</v>
      </c>
      <c r="I148" s="24">
        <f t="shared" si="11"/>
        <v>2.90654673960706</v>
      </c>
      <c r="J148" s="1" t="e">
        <f t="shared" si="11"/>
        <v>#DIV/0!</v>
      </c>
      <c r="K148" s="1">
        <f t="shared" si="11"/>
        <v>20.2149493791811</v>
      </c>
      <c r="L148" s="24">
        <f t="shared" si="11"/>
        <v>2.10930877344485</v>
      </c>
      <c r="M148" s="1" t="e">
        <f t="shared" si="11"/>
        <v>#DIV/0!</v>
      </c>
      <c r="N148" s="1" t="e">
        <f t="shared" si="11"/>
        <v>#DIV/0!</v>
      </c>
      <c r="O148" s="24" t="e">
        <f t="shared" si="11"/>
        <v>#DIV/0!</v>
      </c>
      <c r="P148" s="1" t="e">
        <f t="shared" si="11"/>
        <v>#DIV/0!</v>
      </c>
      <c r="Q148" s="1" t="e">
        <f t="shared" si="11"/>
        <v>#DIV/0!</v>
      </c>
      <c r="R148" s="24" t="e">
        <f t="shared" si="11"/>
        <v>#DIV/0!</v>
      </c>
      <c r="S148" s="1" t="e">
        <f t="shared" si="11"/>
        <v>#DIV/0!</v>
      </c>
      <c r="T148" s="1" t="e">
        <f t="shared" si="11"/>
        <v>#DIV/0!</v>
      </c>
      <c r="U148" s="24" t="e">
        <f t="shared" si="11"/>
        <v>#DIV/0!</v>
      </c>
      <c r="V148" s="1" t="e">
        <f t="shared" si="11"/>
        <v>#DIV/0!</v>
      </c>
      <c r="W148" s="1" t="e">
        <f t="shared" si="11"/>
        <v>#DIV/0!</v>
      </c>
      <c r="X148" s="1" t="e">
        <f t="shared" si="11"/>
        <v>#DIV/0!</v>
      </c>
      <c r="Y148" s="1" t="e">
        <f t="shared" si="11"/>
        <v>#DIV/0!</v>
      </c>
      <c r="Z148" s="1" t="e">
        <f t="shared" si="11"/>
        <v>#DIV/0!</v>
      </c>
      <c r="AA148" s="1" t="e">
        <f t="shared" si="11"/>
        <v>#DIV/0!</v>
      </c>
      <c r="AB148" s="1" t="e">
        <f t="shared" si="11"/>
        <v>#DIV/0!</v>
      </c>
    </row>
    <row r="149" customHeight="1" spans="2:28">
      <c r="B149" s="1"/>
      <c r="C149" s="24"/>
      <c r="D149" s="1"/>
      <c r="E149" s="24"/>
      <c r="F149" s="1"/>
      <c r="G149" s="24"/>
      <c r="H149" s="1"/>
      <c r="I149" s="24"/>
      <c r="J149" s="25"/>
      <c r="K149" s="1"/>
      <c r="L149" s="24"/>
      <c r="M149" s="25"/>
      <c r="N149" s="1"/>
      <c r="O149" s="24"/>
      <c r="P149" s="25"/>
      <c r="Q149" s="1"/>
      <c r="R149" s="24"/>
      <c r="S149" s="25"/>
      <c r="T149" s="1"/>
      <c r="U149" s="24"/>
      <c r="V149" s="1"/>
      <c r="W149" s="1"/>
      <c r="X149" s="1"/>
      <c r="Y149" s="1"/>
      <c r="Z149" s="1"/>
      <c r="AA149" s="1"/>
      <c r="AB149" s="1"/>
    </row>
    <row r="150" customHeight="1" spans="2:28">
      <c r="B150" s="1"/>
      <c r="C150" s="24"/>
      <c r="D150" s="1"/>
      <c r="E150" s="24"/>
      <c r="F150" s="1"/>
      <c r="G150" s="24"/>
      <c r="H150" s="1"/>
      <c r="I150" s="24"/>
      <c r="J150" s="25"/>
      <c r="K150" s="1"/>
      <c r="L150" s="24"/>
      <c r="M150" s="25"/>
      <c r="N150" s="1"/>
      <c r="O150" s="24"/>
      <c r="P150" s="25"/>
      <c r="Q150" s="1"/>
      <c r="R150" s="24"/>
      <c r="S150" s="25"/>
      <c r="T150" s="1"/>
      <c r="U150" s="24"/>
      <c r="V150" s="1"/>
      <c r="W150" s="1"/>
      <c r="X150" s="1"/>
      <c r="Y150" s="1"/>
      <c r="Z150" s="1"/>
      <c r="AA150" s="1"/>
      <c r="AB150" s="1"/>
    </row>
    <row r="151" customHeight="1" spans="2:28">
      <c r="B151" s="1"/>
      <c r="C151" s="24"/>
      <c r="D151" s="1"/>
      <c r="E151" s="24"/>
      <c r="F151" s="1"/>
      <c r="G151" s="24"/>
      <c r="H151" s="1"/>
      <c r="I151" s="24"/>
      <c r="J151" s="25"/>
      <c r="K151" s="1"/>
      <c r="L151" s="24"/>
      <c r="M151" s="25"/>
      <c r="N151" s="1"/>
      <c r="O151" s="24"/>
      <c r="P151" s="25"/>
      <c r="Q151" s="1"/>
      <c r="R151" s="24"/>
      <c r="S151" s="25"/>
      <c r="T151" s="1"/>
      <c r="U151" s="24"/>
      <c r="V151" s="1"/>
      <c r="W151" s="1"/>
      <c r="X151" s="1"/>
      <c r="Y151" s="1"/>
      <c r="Z151" s="1"/>
      <c r="AA151" s="1"/>
      <c r="AB151" s="1"/>
    </row>
    <row r="152" customHeight="1" spans="2:28">
      <c r="B152" s="1"/>
      <c r="C152" s="24"/>
      <c r="D152" s="1"/>
      <c r="E152" s="24"/>
      <c r="F152" s="1"/>
      <c r="G152" s="24"/>
      <c r="H152" s="1"/>
      <c r="I152" s="24"/>
      <c r="J152" s="25"/>
      <c r="K152" s="1"/>
      <c r="L152" s="24"/>
      <c r="M152" s="25"/>
      <c r="N152" s="1"/>
      <c r="O152" s="24"/>
      <c r="P152" s="25"/>
      <c r="Q152" s="1"/>
      <c r="R152" s="24"/>
      <c r="S152" s="25"/>
      <c r="T152" s="1"/>
      <c r="U152" s="24"/>
      <c r="V152" s="1"/>
      <c r="W152" s="1"/>
      <c r="X152" s="1"/>
      <c r="Y152" s="1"/>
      <c r="Z152" s="1"/>
      <c r="AA152" s="1"/>
      <c r="AB152" s="1"/>
    </row>
    <row r="153" customHeight="1" spans="2:28">
      <c r="B153" s="1"/>
      <c r="C153" s="24"/>
      <c r="D153" s="1"/>
      <c r="E153" s="24"/>
      <c r="F153" s="1"/>
      <c r="G153" s="24"/>
      <c r="H153" s="1"/>
      <c r="I153" s="24"/>
      <c r="J153" s="25"/>
      <c r="K153" s="1"/>
      <c r="L153" s="24"/>
      <c r="M153" s="25"/>
      <c r="N153" s="1"/>
      <c r="O153" s="24"/>
      <c r="P153" s="25"/>
      <c r="Q153" s="1"/>
      <c r="R153" s="24"/>
      <c r="S153" s="25"/>
      <c r="T153" s="1"/>
      <c r="U153" s="24"/>
      <c r="V153" s="1"/>
      <c r="W153" s="1"/>
      <c r="X153" s="1"/>
      <c r="Y153" s="1"/>
      <c r="Z153" s="1"/>
      <c r="AA153" s="1"/>
      <c r="AB153" s="1"/>
    </row>
    <row r="154" customHeight="1" spans="2:28">
      <c r="B154" s="1"/>
      <c r="C154" s="24"/>
      <c r="D154" s="1"/>
      <c r="E154" s="24"/>
      <c r="F154" s="1"/>
      <c r="G154" s="24"/>
      <c r="H154" s="1"/>
      <c r="I154" s="24"/>
      <c r="J154" s="25"/>
      <c r="K154" s="1"/>
      <c r="L154" s="24"/>
      <c r="M154" s="25"/>
      <c r="N154" s="1"/>
      <c r="O154" s="24"/>
      <c r="P154" s="25"/>
      <c r="Q154" s="1"/>
      <c r="R154" s="24"/>
      <c r="S154" s="25"/>
      <c r="T154" s="1"/>
      <c r="U154" s="24"/>
      <c r="V154" s="1"/>
      <c r="W154" s="1"/>
      <c r="X154" s="1"/>
      <c r="Y154" s="1"/>
      <c r="Z154" s="1"/>
      <c r="AA154" s="1"/>
      <c r="AB154" s="1"/>
    </row>
    <row r="155" customHeight="1" spans="2:28">
      <c r="B155" s="1"/>
      <c r="C155" s="24"/>
      <c r="D155" s="1"/>
      <c r="E155" s="24"/>
      <c r="F155" s="1"/>
      <c r="G155" s="24"/>
      <c r="H155" s="1"/>
      <c r="I155" s="24"/>
      <c r="J155" s="25"/>
      <c r="K155" s="1"/>
      <c r="L155" s="24"/>
      <c r="M155" s="25"/>
      <c r="N155" s="1"/>
      <c r="O155" s="24"/>
      <c r="P155" s="25"/>
      <c r="Q155" s="1"/>
      <c r="R155" s="24"/>
      <c r="S155" s="25"/>
      <c r="T155" s="1"/>
      <c r="U155" s="24"/>
      <c r="V155" s="1"/>
      <c r="W155" s="1"/>
      <c r="X155" s="1"/>
      <c r="Y155" s="1"/>
      <c r="Z155" s="1"/>
      <c r="AA155" s="1"/>
      <c r="AB155" s="1"/>
    </row>
    <row r="156" customHeight="1" spans="2:28">
      <c r="B156" s="1"/>
      <c r="C156" s="24"/>
      <c r="D156" s="1"/>
      <c r="E156" s="24"/>
      <c r="F156" s="1"/>
      <c r="G156" s="24"/>
      <c r="H156" s="1"/>
      <c r="I156" s="24"/>
      <c r="J156" s="25"/>
      <c r="K156" s="1"/>
      <c r="L156" s="24"/>
      <c r="M156" s="25"/>
      <c r="N156" s="1"/>
      <c r="O156" s="24"/>
      <c r="P156" s="25"/>
      <c r="Q156" s="1"/>
      <c r="R156" s="24"/>
      <c r="S156" s="25"/>
      <c r="T156" s="1"/>
      <c r="U156" s="24"/>
      <c r="V156" s="1"/>
      <c r="W156" s="1"/>
      <c r="X156" s="1"/>
      <c r="Y156" s="1"/>
      <c r="Z156" s="1"/>
      <c r="AA156" s="1"/>
      <c r="AB156" s="1"/>
    </row>
    <row r="157" customHeight="1" spans="2:28">
      <c r="B157" s="1"/>
      <c r="C157" s="24"/>
      <c r="D157" s="1"/>
      <c r="E157" s="24"/>
      <c r="F157" s="1"/>
      <c r="G157" s="24"/>
      <c r="H157" s="1"/>
      <c r="I157" s="24"/>
      <c r="J157" s="25"/>
      <c r="K157" s="1"/>
      <c r="L157" s="24"/>
      <c r="M157" s="25"/>
      <c r="N157" s="1"/>
      <c r="O157" s="24"/>
      <c r="P157" s="25"/>
      <c r="Q157" s="1"/>
      <c r="R157" s="24"/>
      <c r="S157" s="25"/>
      <c r="T157" s="1"/>
      <c r="U157" s="24"/>
      <c r="V157" s="1"/>
      <c r="W157" s="1"/>
      <c r="X157" s="1"/>
      <c r="Y157" s="1"/>
      <c r="Z157" s="1"/>
      <c r="AA157" s="1"/>
      <c r="AB157" s="1"/>
    </row>
    <row r="158" customHeight="1" spans="2:28">
      <c r="B158" s="1"/>
      <c r="C158" s="24"/>
      <c r="D158" s="1"/>
      <c r="E158" s="24"/>
      <c r="F158" s="1"/>
      <c r="G158" s="24"/>
      <c r="H158" s="1"/>
      <c r="I158" s="24"/>
      <c r="J158" s="25"/>
      <c r="K158" s="1"/>
      <c r="L158" s="24"/>
      <c r="M158" s="25"/>
      <c r="N158" s="1"/>
      <c r="O158" s="24"/>
      <c r="P158" s="25"/>
      <c r="Q158" s="1"/>
      <c r="R158" s="24"/>
      <c r="S158" s="25"/>
      <c r="T158" s="1"/>
      <c r="U158" s="24"/>
      <c r="V158" s="1"/>
      <c r="W158" s="1"/>
      <c r="X158" s="1"/>
      <c r="Y158" s="1"/>
      <c r="Z158" s="1"/>
      <c r="AA158" s="1"/>
      <c r="AB158" s="1"/>
    </row>
    <row r="159" customHeight="1" spans="2:28">
      <c r="B159" s="1"/>
      <c r="C159" s="24"/>
      <c r="D159" s="1"/>
      <c r="E159" s="24"/>
      <c r="F159" s="1"/>
      <c r="G159" s="24"/>
      <c r="H159" s="1"/>
      <c r="I159" s="24"/>
      <c r="J159" s="25"/>
      <c r="K159" s="1"/>
      <c r="L159" s="24"/>
      <c r="M159" s="25"/>
      <c r="N159" s="1"/>
      <c r="O159" s="24"/>
      <c r="P159" s="25"/>
      <c r="Q159" s="1"/>
      <c r="R159" s="24"/>
      <c r="S159" s="25"/>
      <c r="T159" s="1"/>
      <c r="U159" s="24"/>
      <c r="V159" s="1"/>
      <c r="W159" s="1"/>
      <c r="X159" s="1"/>
      <c r="Y159" s="1"/>
      <c r="Z159" s="1"/>
      <c r="AA159" s="1"/>
      <c r="AB159" s="1"/>
    </row>
    <row r="160" customHeight="1" spans="2:28">
      <c r="B160" s="1"/>
      <c r="C160" s="24"/>
      <c r="D160" s="1"/>
      <c r="E160" s="24"/>
      <c r="F160" s="1"/>
      <c r="G160" s="24"/>
      <c r="H160" s="1"/>
      <c r="I160" s="24"/>
      <c r="J160" s="25"/>
      <c r="K160" s="1"/>
      <c r="L160" s="24"/>
      <c r="M160" s="25"/>
      <c r="N160" s="1"/>
      <c r="O160" s="24"/>
      <c r="P160" s="25"/>
      <c r="Q160" s="1"/>
      <c r="R160" s="24"/>
      <c r="S160" s="25"/>
      <c r="T160" s="1"/>
      <c r="U160" s="24"/>
      <c r="V160" s="1"/>
      <c r="W160" s="1"/>
      <c r="X160" s="1"/>
      <c r="Y160" s="1"/>
      <c r="Z160" s="1"/>
      <c r="AA160" s="1"/>
      <c r="AB160" s="1"/>
    </row>
    <row r="161" customHeight="1" spans="2:28">
      <c r="B161" s="1"/>
      <c r="C161" s="24"/>
      <c r="D161" s="1"/>
      <c r="E161" s="24"/>
      <c r="F161" s="1"/>
      <c r="G161" s="24"/>
      <c r="H161" s="1"/>
      <c r="I161" s="24"/>
      <c r="J161" s="25"/>
      <c r="K161" s="1"/>
      <c r="L161" s="24"/>
      <c r="M161" s="25"/>
      <c r="N161" s="1"/>
      <c r="O161" s="24"/>
      <c r="P161" s="25"/>
      <c r="Q161" s="1"/>
      <c r="R161" s="24"/>
      <c r="S161" s="25"/>
      <c r="T161" s="1"/>
      <c r="U161" s="24"/>
      <c r="V161" s="1"/>
      <c r="W161" s="1"/>
      <c r="X161" s="1"/>
      <c r="Y161" s="1"/>
      <c r="Z161" s="1"/>
      <c r="AA161" s="1"/>
      <c r="AB161" s="1"/>
    </row>
    <row r="162" customHeight="1" spans="2:28">
      <c r="B162" s="1"/>
      <c r="C162" s="24"/>
      <c r="D162" s="1"/>
      <c r="E162" s="24"/>
      <c r="F162" s="1"/>
      <c r="G162" s="24"/>
      <c r="H162" s="1"/>
      <c r="I162" s="24"/>
      <c r="J162" s="25"/>
      <c r="K162" s="1"/>
      <c r="L162" s="24"/>
      <c r="M162" s="25"/>
      <c r="N162" s="1"/>
      <c r="O162" s="24"/>
      <c r="P162" s="25"/>
      <c r="Q162" s="1"/>
      <c r="R162" s="24"/>
      <c r="S162" s="25"/>
      <c r="T162" s="1"/>
      <c r="U162" s="24"/>
      <c r="V162" s="1"/>
      <c r="W162" s="1"/>
      <c r="X162" s="1"/>
      <c r="Y162" s="1"/>
      <c r="Z162" s="1"/>
      <c r="AA162" s="1"/>
      <c r="AB162" s="1"/>
    </row>
    <row r="163" customHeight="1" spans="2:28">
      <c r="B163" s="1"/>
      <c r="C163" s="24"/>
      <c r="D163" s="1"/>
      <c r="E163" s="24"/>
      <c r="F163" s="1"/>
      <c r="G163" s="24"/>
      <c r="H163" s="1"/>
      <c r="I163" s="24"/>
      <c r="J163" s="25"/>
      <c r="K163" s="1"/>
      <c r="L163" s="24"/>
      <c r="M163" s="25"/>
      <c r="N163" s="1"/>
      <c r="O163" s="24"/>
      <c r="P163" s="25"/>
      <c r="Q163" s="1"/>
      <c r="R163" s="24"/>
      <c r="S163" s="25"/>
      <c r="T163" s="1"/>
      <c r="U163" s="24"/>
      <c r="V163" s="1"/>
      <c r="W163" s="1"/>
      <c r="X163" s="1"/>
      <c r="Y163" s="1"/>
      <c r="Z163" s="1"/>
      <c r="AA163" s="1"/>
      <c r="AB163" s="1"/>
    </row>
    <row r="164" customHeight="1" spans="2:28">
      <c r="B164" s="1"/>
      <c r="C164" s="24"/>
      <c r="D164" s="1"/>
      <c r="E164" s="24"/>
      <c r="F164" s="1"/>
      <c r="G164" s="24"/>
      <c r="H164" s="1"/>
      <c r="I164" s="24"/>
      <c r="J164" s="25"/>
      <c r="K164" s="1"/>
      <c r="L164" s="24"/>
      <c r="M164" s="25"/>
      <c r="N164" s="1"/>
      <c r="O164" s="24"/>
      <c r="P164" s="25"/>
      <c r="Q164" s="1"/>
      <c r="R164" s="24"/>
      <c r="S164" s="25"/>
      <c r="T164" s="1"/>
      <c r="U164" s="24"/>
      <c r="V164" s="1"/>
      <c r="W164" s="1"/>
      <c r="X164" s="1"/>
      <c r="Y164" s="1"/>
      <c r="Z164" s="1"/>
      <c r="AA164" s="1"/>
      <c r="AB164" s="1"/>
    </row>
    <row r="165" customHeight="1" spans="2:28">
      <c r="B165" s="1"/>
      <c r="C165" s="24"/>
      <c r="D165" s="1"/>
      <c r="E165" s="24"/>
      <c r="F165" s="1"/>
      <c r="G165" s="24"/>
      <c r="H165" s="1"/>
      <c r="I165" s="24"/>
      <c r="J165" s="25"/>
      <c r="K165" s="1"/>
      <c r="L165" s="24"/>
      <c r="M165" s="25"/>
      <c r="N165" s="1"/>
      <c r="O165" s="24"/>
      <c r="P165" s="25"/>
      <c r="Q165" s="1"/>
      <c r="R165" s="24"/>
      <c r="S165" s="25"/>
      <c r="T165" s="1"/>
      <c r="U165" s="24"/>
      <c r="V165" s="1"/>
      <c r="W165" s="1"/>
      <c r="X165" s="1"/>
      <c r="Y165" s="1"/>
      <c r="Z165" s="1"/>
      <c r="AA165" s="1"/>
      <c r="AB165" s="1"/>
    </row>
    <row r="166" customHeight="1" spans="2:28">
      <c r="B166" s="1"/>
      <c r="C166" s="24"/>
      <c r="D166" s="1"/>
      <c r="E166" s="24"/>
      <c r="F166" s="1"/>
      <c r="G166" s="24"/>
      <c r="H166" s="1"/>
      <c r="I166" s="24"/>
      <c r="J166" s="25"/>
      <c r="K166" s="1"/>
      <c r="L166" s="24"/>
      <c r="M166" s="25"/>
      <c r="N166" s="1"/>
      <c r="O166" s="24"/>
      <c r="P166" s="25"/>
      <c r="Q166" s="1"/>
      <c r="R166" s="24"/>
      <c r="S166" s="25"/>
      <c r="T166" s="1"/>
      <c r="U166" s="24"/>
      <c r="V166" s="1"/>
      <c r="W166" s="1"/>
      <c r="X166" s="1"/>
      <c r="Y166" s="1"/>
      <c r="Z166" s="1"/>
      <c r="AA166" s="1"/>
      <c r="AB166" s="1"/>
    </row>
    <row r="167" customHeight="1" spans="2:28">
      <c r="B167" s="1"/>
      <c r="C167" s="24"/>
      <c r="D167" s="1"/>
      <c r="E167" s="24"/>
      <c r="F167" s="1"/>
      <c r="G167" s="24"/>
      <c r="H167" s="1"/>
      <c r="I167" s="24"/>
      <c r="J167" s="25"/>
      <c r="K167" s="1"/>
      <c r="L167" s="24"/>
      <c r="M167" s="25"/>
      <c r="N167" s="1"/>
      <c r="O167" s="24"/>
      <c r="P167" s="25"/>
      <c r="Q167" s="1"/>
      <c r="R167" s="24"/>
      <c r="S167" s="25"/>
      <c r="T167" s="1"/>
      <c r="U167" s="24"/>
      <c r="V167" s="1"/>
      <c r="W167" s="1"/>
      <c r="X167" s="1"/>
      <c r="Y167" s="1"/>
      <c r="Z167" s="1"/>
      <c r="AA167" s="1"/>
      <c r="AB167" s="1"/>
    </row>
    <row r="168" customHeight="1" spans="2:28">
      <c r="B168" s="1"/>
      <c r="C168" s="24"/>
      <c r="D168" s="1"/>
      <c r="E168" s="24"/>
      <c r="F168" s="1"/>
      <c r="G168" s="24"/>
      <c r="H168" s="1"/>
      <c r="I168" s="24"/>
      <c r="J168" s="25"/>
      <c r="K168" s="1"/>
      <c r="L168" s="24"/>
      <c r="M168" s="25"/>
      <c r="N168" s="1"/>
      <c r="O168" s="24"/>
      <c r="P168" s="25"/>
      <c r="Q168" s="1"/>
      <c r="R168" s="24"/>
      <c r="S168" s="25"/>
      <c r="T168" s="1"/>
      <c r="U168" s="24"/>
      <c r="V168" s="1"/>
      <c r="W168" s="1"/>
      <c r="X168" s="1"/>
      <c r="Y168" s="1"/>
      <c r="Z168" s="1"/>
      <c r="AA168" s="1"/>
      <c r="AB168" s="1"/>
    </row>
    <row r="169" customHeight="1" spans="2:28">
      <c r="B169" s="1"/>
      <c r="C169" s="24"/>
      <c r="D169" s="1"/>
      <c r="E169" s="24"/>
      <c r="F169" s="1"/>
      <c r="G169" s="24"/>
      <c r="H169" s="1"/>
      <c r="I169" s="24"/>
      <c r="J169" s="25"/>
      <c r="K169" s="1"/>
      <c r="L169" s="24"/>
      <c r="M169" s="25"/>
      <c r="N169" s="1"/>
      <c r="O169" s="24"/>
      <c r="P169" s="25"/>
      <c r="Q169" s="1"/>
      <c r="R169" s="24"/>
      <c r="S169" s="25"/>
      <c r="T169" s="1"/>
      <c r="U169" s="24"/>
      <c r="V169" s="1"/>
      <c r="W169" s="1"/>
      <c r="X169" s="1"/>
      <c r="Y169" s="1"/>
      <c r="Z169" s="1"/>
      <c r="AA169" s="1"/>
      <c r="AB169" s="1"/>
    </row>
    <row r="170" customHeight="1" spans="2:28">
      <c r="B170" s="1"/>
      <c r="C170" s="24"/>
      <c r="D170" s="1"/>
      <c r="E170" s="24"/>
      <c r="F170" s="1"/>
      <c r="G170" s="24"/>
      <c r="H170" s="1"/>
      <c r="I170" s="24"/>
      <c r="J170" s="25"/>
      <c r="K170" s="1"/>
      <c r="L170" s="24"/>
      <c r="M170" s="25"/>
      <c r="N170" s="1"/>
      <c r="O170" s="24"/>
      <c r="P170" s="25"/>
      <c r="Q170" s="1"/>
      <c r="R170" s="24"/>
      <c r="S170" s="25"/>
      <c r="T170" s="1"/>
      <c r="U170" s="24"/>
      <c r="V170" s="1"/>
      <c r="W170" s="1"/>
      <c r="X170" s="1"/>
      <c r="Y170" s="1"/>
      <c r="Z170" s="1"/>
      <c r="AA170" s="1"/>
      <c r="AB170" s="1"/>
    </row>
    <row r="171" customHeight="1" spans="2:28">
      <c r="B171" s="1"/>
      <c r="C171" s="24"/>
      <c r="D171" s="1"/>
      <c r="E171" s="24"/>
      <c r="F171" s="1"/>
      <c r="G171" s="24"/>
      <c r="H171" s="1"/>
      <c r="I171" s="24"/>
      <c r="J171" s="25"/>
      <c r="K171" s="1"/>
      <c r="L171" s="24"/>
      <c r="M171" s="25"/>
      <c r="N171" s="1"/>
      <c r="O171" s="24"/>
      <c r="P171" s="25"/>
      <c r="Q171" s="1"/>
      <c r="R171" s="24"/>
      <c r="S171" s="25"/>
      <c r="T171" s="1"/>
      <c r="U171" s="24"/>
      <c r="V171" s="1"/>
      <c r="W171" s="1"/>
      <c r="X171" s="1"/>
      <c r="Y171" s="1"/>
      <c r="Z171" s="1"/>
      <c r="AA171" s="1"/>
      <c r="AB171" s="1"/>
    </row>
    <row r="172" customHeight="1" spans="2:28">
      <c r="B172" s="1"/>
      <c r="C172" s="24"/>
      <c r="D172" s="1"/>
      <c r="E172" s="24"/>
      <c r="F172" s="1"/>
      <c r="G172" s="24"/>
      <c r="H172" s="1"/>
      <c r="I172" s="24"/>
      <c r="J172" s="25"/>
      <c r="K172" s="1"/>
      <c r="L172" s="24"/>
      <c r="M172" s="25"/>
      <c r="N172" s="1"/>
      <c r="O172" s="24"/>
      <c r="P172" s="25"/>
      <c r="Q172" s="1"/>
      <c r="R172" s="24"/>
      <c r="S172" s="25"/>
      <c r="T172" s="1"/>
      <c r="U172" s="24"/>
      <c r="V172" s="1"/>
      <c r="W172" s="1"/>
      <c r="X172" s="1"/>
      <c r="Y172" s="1"/>
      <c r="Z172" s="1"/>
      <c r="AA172" s="1"/>
      <c r="AB172" s="1"/>
    </row>
    <row r="173" customHeight="1" spans="2:28">
      <c r="B173" s="1"/>
      <c r="C173" s="24"/>
      <c r="D173" s="1"/>
      <c r="E173" s="24"/>
      <c r="F173" s="1"/>
      <c r="G173" s="24"/>
      <c r="H173" s="1"/>
      <c r="I173" s="24"/>
      <c r="J173" s="25"/>
      <c r="K173" s="1"/>
      <c r="L173" s="24"/>
      <c r="M173" s="25"/>
      <c r="N173" s="1"/>
      <c r="O173" s="24"/>
      <c r="P173" s="25"/>
      <c r="Q173" s="1"/>
      <c r="R173" s="24"/>
      <c r="S173" s="25"/>
      <c r="T173" s="1"/>
      <c r="U173" s="24"/>
      <c r="V173" s="1"/>
      <c r="W173" s="1"/>
      <c r="X173" s="1"/>
      <c r="Y173" s="1"/>
      <c r="Z173" s="1"/>
      <c r="AA173" s="1"/>
      <c r="AB173" s="1"/>
    </row>
    <row r="174" customHeight="1" spans="2:28">
      <c r="B174" s="1"/>
      <c r="C174" s="24"/>
      <c r="D174" s="1"/>
      <c r="E174" s="24"/>
      <c r="F174" s="1"/>
      <c r="G174" s="24"/>
      <c r="H174" s="1"/>
      <c r="I174" s="24"/>
      <c r="J174" s="25"/>
      <c r="K174" s="1"/>
      <c r="L174" s="24"/>
      <c r="M174" s="25"/>
      <c r="N174" s="1"/>
      <c r="O174" s="24"/>
      <c r="P174" s="25"/>
      <c r="Q174" s="1"/>
      <c r="R174" s="24"/>
      <c r="S174" s="25"/>
      <c r="T174" s="1"/>
      <c r="U174" s="24"/>
      <c r="V174" s="1"/>
      <c r="W174" s="1"/>
      <c r="X174" s="1"/>
      <c r="Y174" s="1"/>
      <c r="Z174" s="1"/>
      <c r="AA174" s="1"/>
      <c r="AB174" s="1"/>
    </row>
    <row r="175" customHeight="1" spans="2:28">
      <c r="B175" s="1"/>
      <c r="C175" s="24"/>
      <c r="D175" s="1"/>
      <c r="E175" s="24"/>
      <c r="F175" s="1"/>
      <c r="G175" s="24"/>
      <c r="H175" s="1"/>
      <c r="I175" s="24"/>
      <c r="J175" s="25"/>
      <c r="K175" s="1"/>
      <c r="L175" s="24"/>
      <c r="M175" s="25"/>
      <c r="N175" s="1"/>
      <c r="O175" s="24"/>
      <c r="P175" s="25"/>
      <c r="Q175" s="1"/>
      <c r="R175" s="24"/>
      <c r="S175" s="25"/>
      <c r="T175" s="1"/>
      <c r="U175" s="24"/>
      <c r="V175" s="1"/>
      <c r="W175" s="1"/>
      <c r="X175" s="1"/>
      <c r="Y175" s="1"/>
      <c r="Z175" s="1"/>
      <c r="AA175" s="1"/>
      <c r="AB175" s="1"/>
    </row>
    <row r="176" customHeight="1" spans="2:28">
      <c r="B176" s="1"/>
      <c r="C176" s="24"/>
      <c r="D176" s="1"/>
      <c r="E176" s="24"/>
      <c r="F176" s="1"/>
      <c r="G176" s="24"/>
      <c r="H176" s="1"/>
      <c r="I176" s="24"/>
      <c r="J176" s="25"/>
      <c r="K176" s="1"/>
      <c r="L176" s="24"/>
      <c r="M176" s="25"/>
      <c r="N176" s="1"/>
      <c r="O176" s="24"/>
      <c r="P176" s="25"/>
      <c r="Q176" s="1"/>
      <c r="R176" s="24"/>
      <c r="S176" s="25"/>
      <c r="T176" s="1"/>
      <c r="U176" s="24"/>
      <c r="V176" s="1"/>
      <c r="W176" s="1"/>
      <c r="X176" s="1"/>
      <c r="Y176" s="1"/>
      <c r="Z176" s="1"/>
      <c r="AA176" s="1"/>
      <c r="AB176" s="1"/>
    </row>
    <row r="177" customHeight="1" spans="2:28">
      <c r="B177" s="1"/>
      <c r="C177" s="24"/>
      <c r="D177" s="1"/>
      <c r="E177" s="24"/>
      <c r="F177" s="1"/>
      <c r="G177" s="24"/>
      <c r="H177" s="1"/>
      <c r="I177" s="24"/>
      <c r="J177" s="25"/>
      <c r="K177" s="1"/>
      <c r="L177" s="24"/>
      <c r="M177" s="25"/>
      <c r="N177" s="1"/>
      <c r="O177" s="24"/>
      <c r="P177" s="25"/>
      <c r="Q177" s="1"/>
      <c r="R177" s="24"/>
      <c r="S177" s="25"/>
      <c r="T177" s="1"/>
      <c r="U177" s="24"/>
      <c r="V177" s="1"/>
      <c r="W177" s="1"/>
      <c r="X177" s="1"/>
      <c r="Y177" s="1"/>
      <c r="Z177" s="1"/>
      <c r="AA177" s="1"/>
      <c r="AB177" s="1"/>
    </row>
    <row r="178" customHeight="1" spans="2:28">
      <c r="B178" s="1"/>
      <c r="C178" s="24"/>
      <c r="D178" s="1"/>
      <c r="E178" s="24"/>
      <c r="F178" s="1"/>
      <c r="G178" s="24"/>
      <c r="H178" s="1"/>
      <c r="I178" s="24"/>
      <c r="J178" s="25"/>
      <c r="K178" s="1"/>
      <c r="L178" s="24"/>
      <c r="M178" s="25"/>
      <c r="N178" s="1"/>
      <c r="O178" s="24"/>
      <c r="P178" s="25"/>
      <c r="Q178" s="1"/>
      <c r="R178" s="24"/>
      <c r="S178" s="25"/>
      <c r="T178" s="1"/>
      <c r="U178" s="24"/>
      <c r="V178" s="1"/>
      <c r="W178" s="1"/>
      <c r="X178" s="1"/>
      <c r="Y178" s="1"/>
      <c r="Z178" s="1"/>
      <c r="AA178" s="1"/>
      <c r="AB178" s="1"/>
    </row>
    <row r="179" customHeight="1" spans="2:28">
      <c r="B179" s="1"/>
      <c r="C179" s="24"/>
      <c r="D179" s="1"/>
      <c r="E179" s="24"/>
      <c r="F179" s="1"/>
      <c r="G179" s="24"/>
      <c r="H179" s="1"/>
      <c r="I179" s="24"/>
      <c r="J179" s="25"/>
      <c r="K179" s="1"/>
      <c r="L179" s="24"/>
      <c r="M179" s="25"/>
      <c r="N179" s="1"/>
      <c r="O179" s="24"/>
      <c r="P179" s="25"/>
      <c r="Q179" s="1"/>
      <c r="R179" s="24"/>
      <c r="S179" s="25"/>
      <c r="T179" s="1"/>
      <c r="U179" s="24"/>
      <c r="V179" s="1"/>
      <c r="W179" s="1"/>
      <c r="X179" s="1"/>
      <c r="Y179" s="1"/>
      <c r="Z179" s="1"/>
      <c r="AA179" s="1"/>
      <c r="AB179" s="1"/>
    </row>
    <row r="180" customHeight="1" spans="2:28">
      <c r="B180" s="1"/>
      <c r="C180" s="24"/>
      <c r="D180" s="1"/>
      <c r="E180" s="24"/>
      <c r="F180" s="1"/>
      <c r="G180" s="24"/>
      <c r="H180" s="1"/>
      <c r="I180" s="24"/>
      <c r="J180" s="25"/>
      <c r="K180" s="1"/>
      <c r="L180" s="24"/>
      <c r="M180" s="25"/>
      <c r="N180" s="1"/>
      <c r="O180" s="24"/>
      <c r="P180" s="25"/>
      <c r="Q180" s="1"/>
      <c r="R180" s="24"/>
      <c r="S180" s="25"/>
      <c r="T180" s="1"/>
      <c r="U180" s="24"/>
      <c r="V180" s="1"/>
      <c r="W180" s="1"/>
      <c r="X180" s="1"/>
      <c r="Y180" s="1"/>
      <c r="Z180" s="1"/>
      <c r="AA180" s="1"/>
      <c r="AB180" s="1"/>
    </row>
    <row r="181" customHeight="1" spans="2:28">
      <c r="B181" s="1"/>
      <c r="C181" s="24"/>
      <c r="D181" s="1"/>
      <c r="E181" s="24"/>
      <c r="F181" s="1"/>
      <c r="G181" s="24"/>
      <c r="H181" s="1"/>
      <c r="I181" s="24"/>
      <c r="J181" s="25"/>
      <c r="K181" s="1"/>
      <c r="L181" s="24"/>
      <c r="M181" s="25"/>
      <c r="N181" s="1"/>
      <c r="O181" s="24"/>
      <c r="P181" s="25"/>
      <c r="Q181" s="1"/>
      <c r="R181" s="24"/>
      <c r="S181" s="25"/>
      <c r="T181" s="1"/>
      <c r="U181" s="24"/>
      <c r="V181" s="1"/>
      <c r="W181" s="1"/>
      <c r="X181" s="1"/>
      <c r="Y181" s="1"/>
      <c r="Z181" s="1"/>
      <c r="AA181" s="1"/>
      <c r="AB181" s="1"/>
    </row>
    <row r="182" customHeight="1" spans="2:28">
      <c r="B182" s="1"/>
      <c r="C182" s="24"/>
      <c r="D182" s="1"/>
      <c r="E182" s="24"/>
      <c r="F182" s="1"/>
      <c r="G182" s="24"/>
      <c r="H182" s="1"/>
      <c r="I182" s="24"/>
      <c r="J182" s="25"/>
      <c r="K182" s="1"/>
      <c r="L182" s="24"/>
      <c r="M182" s="25"/>
      <c r="N182" s="1"/>
      <c r="O182" s="24"/>
      <c r="P182" s="25"/>
      <c r="Q182" s="1"/>
      <c r="R182" s="24"/>
      <c r="S182" s="25"/>
      <c r="T182" s="1"/>
      <c r="U182" s="24"/>
      <c r="V182" s="1"/>
      <c r="W182" s="1"/>
      <c r="X182" s="1"/>
      <c r="Y182" s="1"/>
      <c r="Z182" s="1"/>
      <c r="AA182" s="1"/>
      <c r="AB182" s="1"/>
    </row>
    <row r="183" customHeight="1" spans="2:28">
      <c r="B183" s="1"/>
      <c r="C183" s="24"/>
      <c r="D183" s="1"/>
      <c r="E183" s="24"/>
      <c r="F183" s="1"/>
      <c r="G183" s="24"/>
      <c r="H183" s="1"/>
      <c r="I183" s="24"/>
      <c r="J183" s="25"/>
      <c r="K183" s="1"/>
      <c r="L183" s="24"/>
      <c r="M183" s="25"/>
      <c r="N183" s="1"/>
      <c r="O183" s="24"/>
      <c r="P183" s="25"/>
      <c r="Q183" s="1"/>
      <c r="R183" s="24"/>
      <c r="S183" s="25"/>
      <c r="T183" s="1"/>
      <c r="U183" s="24"/>
      <c r="V183" s="1"/>
      <c r="W183" s="1"/>
      <c r="X183" s="1"/>
      <c r="Y183" s="1"/>
      <c r="Z183" s="1"/>
      <c r="AA183" s="1"/>
      <c r="AB183" s="1"/>
    </row>
    <row r="184" customHeight="1" spans="2:28">
      <c r="B184" s="1"/>
      <c r="C184" s="24"/>
      <c r="D184" s="1"/>
      <c r="E184" s="24"/>
      <c r="F184" s="1"/>
      <c r="G184" s="24"/>
      <c r="H184" s="1"/>
      <c r="I184" s="24"/>
      <c r="J184" s="25"/>
      <c r="K184" s="1"/>
      <c r="L184" s="24"/>
      <c r="M184" s="25"/>
      <c r="N184" s="1"/>
      <c r="O184" s="24"/>
      <c r="P184" s="25"/>
      <c r="Q184" s="1"/>
      <c r="R184" s="24"/>
      <c r="S184" s="25"/>
      <c r="T184" s="1"/>
      <c r="U184" s="24"/>
      <c r="V184" s="1"/>
      <c r="W184" s="1"/>
      <c r="X184" s="1"/>
      <c r="Y184" s="1"/>
      <c r="Z184" s="1"/>
      <c r="AA184" s="1"/>
      <c r="AB184" s="1"/>
    </row>
    <row r="185" customHeight="1" spans="2:28">
      <c r="B185" s="1"/>
      <c r="C185" s="24"/>
      <c r="D185" s="1"/>
      <c r="E185" s="24"/>
      <c r="F185" s="1"/>
      <c r="G185" s="24"/>
      <c r="H185" s="1"/>
      <c r="I185" s="24"/>
      <c r="J185" s="25"/>
      <c r="K185" s="1"/>
      <c r="L185" s="24"/>
      <c r="M185" s="25"/>
      <c r="N185" s="1"/>
      <c r="O185" s="24"/>
      <c r="P185" s="25"/>
      <c r="Q185" s="1"/>
      <c r="R185" s="24"/>
      <c r="S185" s="25"/>
      <c r="T185" s="1"/>
      <c r="U185" s="24"/>
      <c r="V185" s="1"/>
      <c r="W185" s="1"/>
      <c r="X185" s="1"/>
      <c r="Y185" s="1"/>
      <c r="Z185" s="1"/>
      <c r="AA185" s="1"/>
      <c r="AB185" s="1"/>
    </row>
    <row r="186" customHeight="1" spans="2:28">
      <c r="B186" s="1"/>
      <c r="C186" s="24"/>
      <c r="D186" s="1"/>
      <c r="E186" s="24"/>
      <c r="F186" s="1"/>
      <c r="G186" s="24"/>
      <c r="H186" s="1"/>
      <c r="I186" s="24"/>
      <c r="J186" s="25"/>
      <c r="K186" s="1"/>
      <c r="L186" s="24"/>
      <c r="M186" s="25"/>
      <c r="N186" s="1"/>
      <c r="O186" s="24"/>
      <c r="P186" s="25"/>
      <c r="Q186" s="1"/>
      <c r="R186" s="24"/>
      <c r="S186" s="25"/>
      <c r="T186" s="1"/>
      <c r="U186" s="24"/>
      <c r="V186" s="1"/>
      <c r="W186" s="1"/>
      <c r="X186" s="1"/>
      <c r="Y186" s="1"/>
      <c r="Z186" s="1"/>
      <c r="AA186" s="1"/>
      <c r="AB186" s="1"/>
    </row>
    <row r="187" customHeight="1" spans="2:28">
      <c r="B187" s="1"/>
      <c r="C187" s="24"/>
      <c r="D187" s="1"/>
      <c r="E187" s="24"/>
      <c r="F187" s="1"/>
      <c r="G187" s="24"/>
      <c r="H187" s="1"/>
      <c r="I187" s="24"/>
      <c r="J187" s="25"/>
      <c r="K187" s="1"/>
      <c r="L187" s="24"/>
      <c r="M187" s="25"/>
      <c r="N187" s="1"/>
      <c r="O187" s="24"/>
      <c r="P187" s="25"/>
      <c r="Q187" s="1"/>
      <c r="R187" s="24"/>
      <c r="S187" s="25"/>
      <c r="T187" s="1"/>
      <c r="U187" s="24"/>
      <c r="V187" s="1"/>
      <c r="W187" s="1"/>
      <c r="X187" s="1"/>
      <c r="Y187" s="1"/>
      <c r="Z187" s="1"/>
      <c r="AA187" s="1"/>
      <c r="AB187" s="1"/>
    </row>
    <row r="188" customHeight="1" spans="2:28">
      <c r="B188" s="1"/>
      <c r="C188" s="24"/>
      <c r="D188" s="1"/>
      <c r="E188" s="24"/>
      <c r="F188" s="1"/>
      <c r="G188" s="24"/>
      <c r="H188" s="1"/>
      <c r="I188" s="24"/>
      <c r="J188" s="25"/>
      <c r="K188" s="1"/>
      <c r="L188" s="24"/>
      <c r="M188" s="25"/>
      <c r="N188" s="1"/>
      <c r="O188" s="24"/>
      <c r="P188" s="25"/>
      <c r="Q188" s="1"/>
      <c r="R188" s="24"/>
      <c r="S188" s="25"/>
      <c r="T188" s="1"/>
      <c r="U188" s="24"/>
      <c r="V188" s="1"/>
      <c r="W188" s="1"/>
      <c r="X188" s="1"/>
      <c r="Y188" s="1"/>
      <c r="Z188" s="1"/>
      <c r="AA188" s="1"/>
      <c r="AB188" s="1"/>
    </row>
    <row r="189" customHeight="1" spans="2:28">
      <c r="B189" s="1"/>
      <c r="C189" s="24"/>
      <c r="D189" s="1"/>
      <c r="E189" s="24"/>
      <c r="F189" s="1"/>
      <c r="G189" s="24"/>
      <c r="H189" s="1"/>
      <c r="I189" s="24"/>
      <c r="J189" s="25"/>
      <c r="K189" s="1"/>
      <c r="L189" s="24"/>
      <c r="M189" s="25"/>
      <c r="N189" s="1"/>
      <c r="O189" s="24"/>
      <c r="P189" s="25"/>
      <c r="Q189" s="1"/>
      <c r="R189" s="24"/>
      <c r="S189" s="25"/>
      <c r="T189" s="1"/>
      <c r="U189" s="24"/>
      <c r="V189" s="1"/>
      <c r="W189" s="1"/>
      <c r="X189" s="1"/>
      <c r="Y189" s="1"/>
      <c r="Z189" s="1"/>
      <c r="AA189" s="1"/>
      <c r="AB189" s="1"/>
    </row>
    <row r="190" customHeight="1" spans="2:28">
      <c r="B190" s="1"/>
      <c r="C190" s="24"/>
      <c r="D190" s="1"/>
      <c r="E190" s="24"/>
      <c r="F190" s="1"/>
      <c r="G190" s="24"/>
      <c r="H190" s="1"/>
      <c r="I190" s="24"/>
      <c r="J190" s="25"/>
      <c r="K190" s="1"/>
      <c r="L190" s="24"/>
      <c r="M190" s="25"/>
      <c r="N190" s="1"/>
      <c r="O190" s="24"/>
      <c r="P190" s="25"/>
      <c r="Q190" s="1"/>
      <c r="R190" s="24"/>
      <c r="S190" s="25"/>
      <c r="T190" s="1"/>
      <c r="U190" s="24"/>
      <c r="V190" s="1"/>
      <c r="W190" s="1"/>
      <c r="X190" s="1"/>
      <c r="Y190" s="1"/>
      <c r="Z190" s="1"/>
      <c r="AA190" s="1"/>
      <c r="AB190" s="1"/>
    </row>
    <row r="191" customHeight="1" spans="2:28">
      <c r="B191" s="1"/>
      <c r="C191" s="24"/>
      <c r="D191" s="1"/>
      <c r="E191" s="24"/>
      <c r="F191" s="1"/>
      <c r="G191" s="24"/>
      <c r="H191" s="1"/>
      <c r="I191" s="24"/>
      <c r="J191" s="25"/>
      <c r="K191" s="1"/>
      <c r="L191" s="24"/>
      <c r="M191" s="25"/>
      <c r="N191" s="1"/>
      <c r="O191" s="24"/>
      <c r="P191" s="25"/>
      <c r="Q191" s="1"/>
      <c r="R191" s="24"/>
      <c r="S191" s="25"/>
      <c r="T191" s="1"/>
      <c r="U191" s="24"/>
      <c r="V191" s="1"/>
      <c r="W191" s="1"/>
      <c r="X191" s="1"/>
      <c r="Y191" s="1"/>
      <c r="Z191" s="1"/>
      <c r="AA191" s="1"/>
      <c r="AB191" s="1"/>
    </row>
    <row r="192" customHeight="1" spans="2:28">
      <c r="B192" s="1"/>
      <c r="C192" s="24"/>
      <c r="D192" s="1"/>
      <c r="E192" s="24"/>
      <c r="F192" s="1"/>
      <c r="G192" s="24"/>
      <c r="H192" s="1"/>
      <c r="I192" s="24"/>
      <c r="J192" s="25"/>
      <c r="K192" s="1"/>
      <c r="L192" s="24"/>
      <c r="M192" s="25"/>
      <c r="N192" s="1"/>
      <c r="O192" s="24"/>
      <c r="P192" s="25"/>
      <c r="Q192" s="1"/>
      <c r="R192" s="24"/>
      <c r="S192" s="25"/>
      <c r="T192" s="1"/>
      <c r="U192" s="24"/>
      <c r="V192" s="1"/>
      <c r="W192" s="1"/>
      <c r="X192" s="1"/>
      <c r="Y192" s="1"/>
      <c r="Z192" s="1"/>
      <c r="AA192" s="1"/>
      <c r="AB192" s="1"/>
    </row>
    <row r="193" customHeight="1" spans="2:28">
      <c r="B193" s="1"/>
      <c r="C193" s="24"/>
      <c r="D193" s="1"/>
      <c r="E193" s="24"/>
      <c r="F193" s="1"/>
      <c r="G193" s="24"/>
      <c r="H193" s="1"/>
      <c r="I193" s="24"/>
      <c r="J193" s="25"/>
      <c r="K193" s="1"/>
      <c r="L193" s="24"/>
      <c r="M193" s="25"/>
      <c r="N193" s="1"/>
      <c r="O193" s="24"/>
      <c r="P193" s="25"/>
      <c r="Q193" s="1"/>
      <c r="R193" s="24"/>
      <c r="S193" s="25"/>
      <c r="T193" s="1"/>
      <c r="U193" s="24"/>
      <c r="V193" s="1"/>
      <c r="W193" s="1"/>
      <c r="X193" s="1"/>
      <c r="Y193" s="1"/>
      <c r="Z193" s="1"/>
      <c r="AA193" s="1"/>
      <c r="AB193" s="1"/>
    </row>
    <row r="194" customHeight="1" spans="2:28">
      <c r="B194" s="1"/>
      <c r="C194" s="24"/>
      <c r="D194" s="1"/>
      <c r="E194" s="24"/>
      <c r="F194" s="1"/>
      <c r="G194" s="24"/>
      <c r="H194" s="1"/>
      <c r="I194" s="24"/>
      <c r="J194" s="25"/>
      <c r="K194" s="1"/>
      <c r="L194" s="24"/>
      <c r="M194" s="25"/>
      <c r="N194" s="1"/>
      <c r="O194" s="24"/>
      <c r="P194" s="25"/>
      <c r="Q194" s="1"/>
      <c r="R194" s="24"/>
      <c r="S194" s="25"/>
      <c r="T194" s="1"/>
      <c r="U194" s="24"/>
      <c r="V194" s="1"/>
      <c r="W194" s="1"/>
      <c r="X194" s="1"/>
      <c r="Y194" s="1"/>
      <c r="Z194" s="1"/>
      <c r="AA194" s="1"/>
      <c r="AB194" s="1"/>
    </row>
    <row r="195" customHeight="1" spans="2:28">
      <c r="B195" s="1"/>
      <c r="C195" s="24"/>
      <c r="D195" s="1"/>
      <c r="E195" s="24"/>
      <c r="F195" s="1"/>
      <c r="G195" s="24"/>
      <c r="H195" s="1"/>
      <c r="I195" s="24"/>
      <c r="J195" s="25"/>
      <c r="K195" s="1"/>
      <c r="L195" s="24"/>
      <c r="M195" s="25"/>
      <c r="N195" s="1"/>
      <c r="O195" s="24"/>
      <c r="P195" s="25"/>
      <c r="Q195" s="1"/>
      <c r="R195" s="24"/>
      <c r="S195" s="25"/>
      <c r="T195" s="1"/>
      <c r="U195" s="24"/>
      <c r="V195" s="1"/>
      <c r="W195" s="1"/>
      <c r="X195" s="1"/>
      <c r="Y195" s="1"/>
      <c r="Z195" s="1"/>
      <c r="AA195" s="1"/>
      <c r="AB195" s="1"/>
    </row>
    <row r="196" customHeight="1" spans="2:28">
      <c r="B196" s="1"/>
      <c r="C196" s="24"/>
      <c r="D196" s="1"/>
      <c r="E196" s="24"/>
      <c r="F196" s="1"/>
      <c r="G196" s="24"/>
      <c r="H196" s="1"/>
      <c r="I196" s="24"/>
      <c r="J196" s="25"/>
      <c r="K196" s="1"/>
      <c r="L196" s="24"/>
      <c r="M196" s="25"/>
      <c r="N196" s="1"/>
      <c r="O196" s="24"/>
      <c r="P196" s="25"/>
      <c r="Q196" s="1"/>
      <c r="R196" s="24"/>
      <c r="S196" s="25"/>
      <c r="T196" s="1"/>
      <c r="U196" s="24"/>
      <c r="V196" s="1"/>
      <c r="W196" s="1"/>
      <c r="X196" s="1"/>
      <c r="Y196" s="1"/>
      <c r="Z196" s="1"/>
      <c r="AA196" s="1"/>
      <c r="AB196" s="1"/>
    </row>
    <row r="197" customHeight="1" spans="2:28">
      <c r="B197" s="1"/>
      <c r="C197" s="24"/>
      <c r="D197" s="1"/>
      <c r="E197" s="24"/>
      <c r="F197" s="1"/>
      <c r="G197" s="24"/>
      <c r="H197" s="1"/>
      <c r="I197" s="24"/>
      <c r="J197" s="25"/>
      <c r="K197" s="1"/>
      <c r="L197" s="24"/>
      <c r="M197" s="25"/>
      <c r="N197" s="1"/>
      <c r="O197" s="24"/>
      <c r="P197" s="25"/>
      <c r="Q197" s="1"/>
      <c r="R197" s="24"/>
      <c r="S197" s="25"/>
      <c r="T197" s="1"/>
      <c r="U197" s="24"/>
      <c r="V197" s="1"/>
      <c r="W197" s="1"/>
      <c r="X197" s="1"/>
      <c r="Y197" s="1"/>
      <c r="Z197" s="1"/>
      <c r="AA197" s="1"/>
      <c r="AB197" s="1"/>
    </row>
    <row r="198" customHeight="1" spans="2:28">
      <c r="B198" s="1"/>
      <c r="C198" s="24"/>
      <c r="D198" s="1"/>
      <c r="E198" s="24"/>
      <c r="F198" s="1"/>
      <c r="G198" s="24"/>
      <c r="H198" s="1"/>
      <c r="I198" s="24"/>
      <c r="J198" s="25"/>
      <c r="K198" s="1"/>
      <c r="L198" s="24"/>
      <c r="M198" s="25"/>
      <c r="N198" s="1"/>
      <c r="O198" s="24"/>
      <c r="P198" s="25"/>
      <c r="Q198" s="1"/>
      <c r="R198" s="24"/>
      <c r="S198" s="25"/>
      <c r="T198" s="1"/>
      <c r="U198" s="24"/>
      <c r="V198" s="1"/>
      <c r="W198" s="1"/>
      <c r="X198" s="1"/>
      <c r="Y198" s="1"/>
      <c r="Z198" s="1"/>
      <c r="AA198" s="1"/>
      <c r="AB198" s="1"/>
    </row>
    <row r="199" customHeight="1" spans="2:28">
      <c r="B199" s="1"/>
      <c r="C199" s="24"/>
      <c r="D199" s="1"/>
      <c r="E199" s="24"/>
      <c r="F199" s="1"/>
      <c r="G199" s="24"/>
      <c r="H199" s="1"/>
      <c r="I199" s="24"/>
      <c r="J199" s="25"/>
      <c r="K199" s="1"/>
      <c r="L199" s="24"/>
      <c r="M199" s="25"/>
      <c r="N199" s="1"/>
      <c r="O199" s="24"/>
      <c r="P199" s="25"/>
      <c r="Q199" s="1"/>
      <c r="R199" s="24"/>
      <c r="S199" s="25"/>
      <c r="T199" s="1"/>
      <c r="U199" s="24"/>
      <c r="V199" s="1"/>
      <c r="W199" s="1"/>
      <c r="X199" s="1"/>
      <c r="Y199" s="1"/>
      <c r="Z199" s="1"/>
      <c r="AA199" s="1"/>
      <c r="AB199" s="1"/>
    </row>
    <row r="200" customHeight="1" spans="2:28">
      <c r="B200" s="1"/>
      <c r="C200" s="24"/>
      <c r="D200" s="1"/>
      <c r="E200" s="24"/>
      <c r="F200" s="1"/>
      <c r="G200" s="24"/>
      <c r="H200" s="1"/>
      <c r="I200" s="24"/>
      <c r="J200" s="25"/>
      <c r="K200" s="1"/>
      <c r="L200" s="24"/>
      <c r="M200" s="25"/>
      <c r="N200" s="1"/>
      <c r="O200" s="24"/>
      <c r="P200" s="25"/>
      <c r="Q200" s="1"/>
      <c r="R200" s="24"/>
      <c r="S200" s="25"/>
      <c r="T200" s="1"/>
      <c r="U200" s="24"/>
      <c r="V200" s="1"/>
      <c r="W200" s="1"/>
      <c r="X200" s="1"/>
      <c r="Y200" s="1"/>
      <c r="Z200" s="1"/>
      <c r="AA200" s="1"/>
      <c r="AB200" s="1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TS"/>
  <dimension ref="A1:R46"/>
  <sheetViews>
    <sheetView workbookViewId="0">
      <selection activeCell="A1" sqref="A1"/>
    </sheetView>
  </sheetViews>
  <sheetFormatPr defaultColWidth="14" defaultRowHeight="18" customHeight="1"/>
  <cols>
    <col min="1" max="1" width="20.6458333333333" customWidth="1"/>
    <col min="2" max="2" width="16.3229166666667" customWidth="1"/>
    <col min="6" max="6" width="17.9375" customWidth="1"/>
  </cols>
  <sheetData>
    <row r="1" ht="15.2" spans="2:12">
      <c r="B1" s="5" t="s">
        <v>89</v>
      </c>
      <c r="F1" s="5" t="s">
        <v>90</v>
      </c>
      <c r="J1" s="5" t="s">
        <v>91</v>
      </c>
      <c r="L1" s="5" t="s">
        <v>92</v>
      </c>
    </row>
    <row r="2" ht="15.2" spans="2:13">
      <c r="B2" s="5" t="s">
        <v>93</v>
      </c>
      <c r="C2" s="5" t="s">
        <v>94</v>
      </c>
      <c r="D2" s="5" t="s">
        <v>95</v>
      </c>
      <c r="F2" s="5" t="s">
        <v>93</v>
      </c>
      <c r="G2" s="5" t="s">
        <v>94</v>
      </c>
      <c r="H2" s="5" t="s">
        <v>95</v>
      </c>
      <c r="J2" s="5" t="s">
        <v>93</v>
      </c>
      <c r="K2" s="5" t="s">
        <v>94</v>
      </c>
      <c r="L2" s="5" t="s">
        <v>93</v>
      </c>
      <c r="M2" s="5" t="s">
        <v>94</v>
      </c>
    </row>
    <row r="3" ht="15.2" spans="1:8">
      <c r="A3" t="s">
        <v>96</v>
      </c>
      <c r="B3" s="6">
        <v>2.443</v>
      </c>
      <c r="C3">
        <v>0.658</v>
      </c>
      <c r="D3" s="7">
        <v>22.329</v>
      </c>
      <c r="F3" s="6">
        <v>1.618</v>
      </c>
      <c r="G3">
        <v>0.757</v>
      </c>
      <c r="H3" s="7">
        <v>23.139</v>
      </c>
    </row>
    <row r="4" ht="15.2" spans="1:13">
      <c r="A4" t="s">
        <v>97</v>
      </c>
      <c r="B4" s="6">
        <v>5.308</v>
      </c>
      <c r="C4">
        <v>0.651</v>
      </c>
      <c r="D4" s="7">
        <v>18.5031</v>
      </c>
      <c r="E4" s="7">
        <v>8.3771</v>
      </c>
      <c r="F4" s="6">
        <v>7.979</v>
      </c>
      <c r="G4">
        <v>0.76</v>
      </c>
      <c r="H4" s="7">
        <v>20.9107</v>
      </c>
      <c r="I4" s="7">
        <v>8.404</v>
      </c>
      <c r="J4" s="6">
        <v>19.94</v>
      </c>
      <c r="K4">
        <v>0.388</v>
      </c>
      <c r="L4" s="6">
        <v>7.74</v>
      </c>
      <c r="M4">
        <v>0.352</v>
      </c>
    </row>
    <row r="5" ht="15.2" spans="1:13">
      <c r="A5" t="s">
        <v>21</v>
      </c>
      <c r="C5" s="6"/>
      <c r="E5" s="7"/>
      <c r="G5" s="6"/>
      <c r="J5" s="6"/>
      <c r="K5">
        <v>0.292</v>
      </c>
      <c r="L5" s="6">
        <v>18.86</v>
      </c>
      <c r="M5">
        <v>0.301</v>
      </c>
    </row>
    <row r="6" ht="15.2" spans="1:13">
      <c r="A6" t="s">
        <v>98</v>
      </c>
      <c r="B6" s="6">
        <v>2.538</v>
      </c>
      <c r="C6">
        <v>0.661</v>
      </c>
      <c r="D6" s="7">
        <v>1.18691</v>
      </c>
      <c r="F6" s="6">
        <v>1.9</v>
      </c>
      <c r="G6">
        <v>0.755</v>
      </c>
      <c r="H6" s="7">
        <v>0.53923</v>
      </c>
      <c r="J6" s="6">
        <v>12.26</v>
      </c>
      <c r="K6">
        <v>0.391</v>
      </c>
      <c r="L6" s="6">
        <v>4.51</v>
      </c>
      <c r="M6">
        <v>0.405</v>
      </c>
    </row>
    <row r="7" ht="15.2" spans="9:9">
      <c r="I7" s="7"/>
    </row>
    <row r="8" ht="15.2" spans="9:9">
      <c r="I8" s="7"/>
    </row>
    <row r="13" ht="15.2" spans="13:13">
      <c r="M13">
        <v>19.94</v>
      </c>
    </row>
    <row r="14" ht="15.2" spans="2:15">
      <c r="B14" t="s">
        <v>99</v>
      </c>
      <c r="C14" s="6">
        <v>2.438</v>
      </c>
      <c r="D14">
        <v>0.661</v>
      </c>
      <c r="E14" s="7">
        <v>2.137</v>
      </c>
      <c r="G14" s="6">
        <v>1.848</v>
      </c>
      <c r="H14">
        <v>0.755</v>
      </c>
      <c r="I14" s="7">
        <v>1.5635</v>
      </c>
      <c r="M14">
        <v>12.26</v>
      </c>
      <c r="O14" t="s">
        <v>26</v>
      </c>
    </row>
    <row r="15" customHeight="1" spans="2:15">
      <c r="B15" t="s">
        <v>100</v>
      </c>
      <c r="C15" s="6">
        <v>2.539</v>
      </c>
      <c r="D15">
        <v>0.661</v>
      </c>
      <c r="E15" s="7">
        <v>3.7511</v>
      </c>
      <c r="G15" s="6">
        <v>1.979</v>
      </c>
      <c r="H15">
        <v>0.754</v>
      </c>
      <c r="I15" s="7">
        <v>3.1136</v>
      </c>
      <c r="O15" t="s">
        <v>101</v>
      </c>
    </row>
    <row r="17" ht="15.2" spans="15:15">
      <c r="O17" t="s">
        <v>102</v>
      </c>
    </row>
    <row r="18" ht="15.2" spans="1:6">
      <c r="A18" t="s">
        <v>103</v>
      </c>
      <c r="B18" t="s">
        <v>104</v>
      </c>
      <c r="D18" t="s">
        <v>105</v>
      </c>
      <c r="E18">
        <v>0.395</v>
      </c>
      <c r="F18" t="s">
        <v>105</v>
      </c>
    </row>
    <row r="19" ht="15.2" spans="2:5">
      <c r="B19" t="s">
        <v>106</v>
      </c>
      <c r="E19">
        <v>0.298</v>
      </c>
    </row>
    <row r="21" ht="15.2" spans="1:14">
      <c r="A21" t="s">
        <v>107</v>
      </c>
      <c r="C21" t="s">
        <v>108</v>
      </c>
      <c r="D21" t="s">
        <v>25</v>
      </c>
      <c r="F21" t="s">
        <v>109</v>
      </c>
      <c r="G21" t="s">
        <v>25</v>
      </c>
      <c r="J21" t="s">
        <v>110</v>
      </c>
      <c r="K21" t="s">
        <v>25</v>
      </c>
      <c r="M21" t="s">
        <v>111</v>
      </c>
      <c r="N21" t="s">
        <v>25</v>
      </c>
    </row>
    <row r="22" ht="15.2" spans="4:14">
      <c r="D22" s="6">
        <v>41.32</v>
      </c>
      <c r="G22" s="6">
        <v>24.46</v>
      </c>
      <c r="J22" s="8"/>
      <c r="K22" s="10"/>
      <c r="N22" s="10"/>
    </row>
    <row r="23" ht="15.2" spans="2:18">
      <c r="B23">
        <v>0.2</v>
      </c>
      <c r="C23">
        <v>3.27</v>
      </c>
      <c r="D23" s="6">
        <v>40.85</v>
      </c>
      <c r="E23">
        <v>0.389</v>
      </c>
      <c r="F23">
        <v>3.35</v>
      </c>
      <c r="G23" s="6">
        <v>24.47</v>
      </c>
      <c r="H23">
        <v>0.405</v>
      </c>
      <c r="J23" s="11">
        <v>3.24</v>
      </c>
      <c r="K23" s="10">
        <v>43.38</v>
      </c>
      <c r="M23" s="19">
        <v>3.11</v>
      </c>
      <c r="N23" s="10">
        <v>26.5</v>
      </c>
      <c r="P23" s="6">
        <f t="shared" ref="P23:P29" si="0">(N23-G23)/N23*100</f>
        <v>7.66037735849057</v>
      </c>
      <c r="R23" s="6">
        <f t="shared" ref="R23:R29" si="1">(K23-D23)/K23*100</f>
        <v>5.83218072844629</v>
      </c>
    </row>
    <row r="24" ht="15.2" spans="2:18">
      <c r="B24">
        <v>0.3</v>
      </c>
      <c r="C24">
        <v>3</v>
      </c>
      <c r="D24" s="6">
        <v>40.66</v>
      </c>
      <c r="F24">
        <v>3.09</v>
      </c>
      <c r="G24" s="6">
        <v>24.65</v>
      </c>
      <c r="J24" s="8">
        <v>2.97</v>
      </c>
      <c r="K24">
        <v>43.5</v>
      </c>
      <c r="M24">
        <v>2.86</v>
      </c>
      <c r="N24">
        <v>26.3</v>
      </c>
      <c r="P24" s="6">
        <f t="shared" si="0"/>
        <v>6.27376425855514</v>
      </c>
      <c r="R24" s="6">
        <f t="shared" si="1"/>
        <v>6.52873563218392</v>
      </c>
    </row>
    <row r="25" ht="15.2" spans="2:18">
      <c r="B25">
        <v>0.4</v>
      </c>
      <c r="C25">
        <v>2.8</v>
      </c>
      <c r="D25" s="6">
        <v>40.56</v>
      </c>
      <c r="F25">
        <v>2.89</v>
      </c>
      <c r="G25" s="6">
        <v>24.2</v>
      </c>
      <c r="J25" s="8">
        <v>2.76</v>
      </c>
      <c r="K25">
        <v>43.2</v>
      </c>
      <c r="M25">
        <v>2.68</v>
      </c>
      <c r="N25">
        <v>26.1</v>
      </c>
      <c r="P25" s="6">
        <f t="shared" si="0"/>
        <v>7.27969348659005</v>
      </c>
      <c r="R25" s="6">
        <f t="shared" si="1"/>
        <v>6.11111111111111</v>
      </c>
    </row>
    <row r="26" ht="15.2" spans="2:18">
      <c r="B26">
        <v>0.5</v>
      </c>
      <c r="C26">
        <v>2.64</v>
      </c>
      <c r="D26" s="6">
        <v>40.39</v>
      </c>
      <c r="F26">
        <v>2.73</v>
      </c>
      <c r="G26" s="6">
        <v>23.99</v>
      </c>
      <c r="J26" s="8">
        <v>2.59</v>
      </c>
      <c r="K26" s="12">
        <v>43.1</v>
      </c>
      <c r="M26" s="8">
        <v>2.53</v>
      </c>
      <c r="N26" s="12">
        <v>25.9</v>
      </c>
      <c r="P26" s="6">
        <f t="shared" si="0"/>
        <v>7.37451737451738</v>
      </c>
      <c r="R26" s="6">
        <f t="shared" si="1"/>
        <v>6.2877030162413</v>
      </c>
    </row>
    <row r="27" ht="15.2" spans="2:18">
      <c r="B27">
        <v>0.6</v>
      </c>
      <c r="C27">
        <v>2.43</v>
      </c>
      <c r="D27" s="6">
        <v>40.4</v>
      </c>
      <c r="F27" s="9">
        <v>2.58</v>
      </c>
      <c r="G27" s="6">
        <v>23.6</v>
      </c>
      <c r="J27" s="8">
        <v>2.4</v>
      </c>
      <c r="K27" s="12">
        <v>43.1</v>
      </c>
      <c r="M27" s="8">
        <v>2.39</v>
      </c>
      <c r="N27" s="12">
        <v>25.6</v>
      </c>
      <c r="P27" s="6">
        <f t="shared" si="0"/>
        <v>7.8125</v>
      </c>
      <c r="R27" s="6">
        <f t="shared" si="1"/>
        <v>6.26450116009281</v>
      </c>
    </row>
    <row r="28" ht="15.2" spans="2:18">
      <c r="B28">
        <v>0.7</v>
      </c>
      <c r="C28">
        <v>2.23</v>
      </c>
      <c r="D28" s="6">
        <v>40.3</v>
      </c>
      <c r="F28">
        <v>2.46</v>
      </c>
      <c r="G28" s="6">
        <v>23.18</v>
      </c>
      <c r="J28" s="8">
        <v>2.19</v>
      </c>
      <c r="K28" s="12">
        <v>42.8</v>
      </c>
      <c r="M28" s="8">
        <v>2.23</v>
      </c>
      <c r="N28" s="12">
        <v>25.4</v>
      </c>
      <c r="P28" s="6">
        <f t="shared" si="0"/>
        <v>8.74015748031496</v>
      </c>
      <c r="R28" s="6">
        <f t="shared" si="1"/>
        <v>5.8411214953271</v>
      </c>
    </row>
    <row r="29" ht="15.2" spans="2:18">
      <c r="B29">
        <v>0.8</v>
      </c>
      <c r="C29">
        <v>1.97</v>
      </c>
      <c r="D29" s="6">
        <v>39.69</v>
      </c>
      <c r="E29">
        <v>0.3906</v>
      </c>
      <c r="F29">
        <v>2.26</v>
      </c>
      <c r="G29" s="6">
        <v>22.59</v>
      </c>
      <c r="H29">
        <v>0.41</v>
      </c>
      <c r="J29" s="13">
        <v>1.93</v>
      </c>
      <c r="K29" s="14">
        <v>42.3</v>
      </c>
      <c r="M29" s="20">
        <v>2.02</v>
      </c>
      <c r="N29" s="14">
        <v>24.88</v>
      </c>
      <c r="P29" s="6">
        <f t="shared" si="0"/>
        <v>9.20418006430868</v>
      </c>
      <c r="R29" s="6">
        <f t="shared" si="1"/>
        <v>6.17021276595745</v>
      </c>
    </row>
    <row r="30" ht="15.2" spans="16:18">
      <c r="P30" s="6"/>
      <c r="R30" s="6"/>
    </row>
    <row r="31" ht="15.2" spans="3:18">
      <c r="C31" t="s">
        <v>108</v>
      </c>
      <c r="D31" t="s">
        <v>112</v>
      </c>
      <c r="F31" t="s">
        <v>109</v>
      </c>
      <c r="G31" t="s">
        <v>112</v>
      </c>
      <c r="P31" s="6"/>
      <c r="R31" s="6"/>
    </row>
    <row r="32" ht="15.2" spans="2:18">
      <c r="B32">
        <v>0.2</v>
      </c>
      <c r="C32">
        <v>3.74</v>
      </c>
      <c r="D32" s="6">
        <v>39.92</v>
      </c>
      <c r="F32" s="6">
        <v>4.13</v>
      </c>
      <c r="G32">
        <v>22.87</v>
      </c>
      <c r="P32" s="6"/>
      <c r="R32" s="6"/>
    </row>
    <row r="33" ht="15.2" spans="2:18">
      <c r="B33">
        <v>0.3</v>
      </c>
      <c r="C33">
        <v>3.51</v>
      </c>
      <c r="D33" s="6">
        <v>39.43</v>
      </c>
      <c r="F33" s="6">
        <v>3.9</v>
      </c>
      <c r="G33">
        <v>22.87</v>
      </c>
      <c r="P33" s="6"/>
      <c r="R33" s="6"/>
    </row>
    <row r="34" ht="15.2" spans="2:18">
      <c r="B34">
        <v>0.4</v>
      </c>
      <c r="C34">
        <v>3.35</v>
      </c>
      <c r="D34" s="6">
        <v>39.44</v>
      </c>
      <c r="F34">
        <v>3.75</v>
      </c>
      <c r="G34" s="6">
        <v>23.14</v>
      </c>
      <c r="P34" s="6"/>
      <c r="R34" s="6"/>
    </row>
    <row r="35" ht="15.2" spans="2:18">
      <c r="B35">
        <v>0.5</v>
      </c>
      <c r="C35">
        <v>3.21</v>
      </c>
      <c r="D35" s="6">
        <v>39.82</v>
      </c>
      <c r="F35">
        <v>3.61</v>
      </c>
      <c r="G35" s="6">
        <v>22.54</v>
      </c>
      <c r="P35" s="6"/>
      <c r="R35" s="6"/>
    </row>
    <row r="36" ht="15.2" spans="2:18">
      <c r="B36">
        <v>0.6</v>
      </c>
      <c r="C36">
        <v>3.04</v>
      </c>
      <c r="D36" s="6">
        <v>39.11</v>
      </c>
      <c r="F36" s="6">
        <v>3.49</v>
      </c>
      <c r="G36" s="6">
        <v>22.36</v>
      </c>
      <c r="P36" s="6"/>
      <c r="R36" s="6"/>
    </row>
    <row r="37" ht="15.2" spans="2:18">
      <c r="B37">
        <v>0.7</v>
      </c>
      <c r="C37">
        <v>2.89</v>
      </c>
      <c r="D37">
        <v>39.14</v>
      </c>
      <c r="F37">
        <v>3.36</v>
      </c>
      <c r="G37" s="6">
        <v>21.59</v>
      </c>
      <c r="P37" s="6"/>
      <c r="R37" s="6"/>
    </row>
    <row r="38" ht="15.2" spans="2:18">
      <c r="B38">
        <v>0.8</v>
      </c>
      <c r="C38">
        <v>2.69</v>
      </c>
      <c r="D38" s="6">
        <v>38.59</v>
      </c>
      <c r="F38" s="6">
        <v>3.2</v>
      </c>
      <c r="G38" s="6">
        <v>21.51</v>
      </c>
      <c r="P38" s="6"/>
      <c r="R38" s="6"/>
    </row>
    <row r="39" ht="15.2" spans="4:18">
      <c r="D39" s="6"/>
      <c r="G39" s="6"/>
      <c r="P39" s="6"/>
      <c r="R39" s="6"/>
    </row>
    <row r="40" ht="15.2" spans="3:18">
      <c r="C40" t="s">
        <v>108</v>
      </c>
      <c r="D40" t="s">
        <v>106</v>
      </c>
      <c r="F40" t="s">
        <v>109</v>
      </c>
      <c r="G40" t="s">
        <v>106</v>
      </c>
      <c r="J40" t="s">
        <v>110</v>
      </c>
      <c r="K40" t="s">
        <v>106</v>
      </c>
      <c r="M40" t="s">
        <v>111</v>
      </c>
      <c r="N40" t="s">
        <v>106</v>
      </c>
      <c r="P40" s="6"/>
      <c r="R40" s="6"/>
    </row>
    <row r="41" ht="15.2" spans="2:18">
      <c r="B41">
        <v>0.9</v>
      </c>
      <c r="C41">
        <v>2.34</v>
      </c>
      <c r="D41">
        <v>30.27</v>
      </c>
      <c r="E41">
        <v>0.293</v>
      </c>
      <c r="F41">
        <v>3.64</v>
      </c>
      <c r="G41">
        <v>17.98</v>
      </c>
      <c r="H41">
        <v>0.303</v>
      </c>
      <c r="J41">
        <v>2.34</v>
      </c>
      <c r="K41" s="15">
        <v>37.91</v>
      </c>
      <c r="M41">
        <v>3.64</v>
      </c>
      <c r="N41" s="15">
        <v>20.2</v>
      </c>
      <c r="P41" s="6">
        <f>(N41-G41)/N41*100</f>
        <v>10.990099009901</v>
      </c>
      <c r="R41" s="6">
        <f>(K41-D41)/K41*100</f>
        <v>20.1529939329992</v>
      </c>
    </row>
    <row r="42" ht="15.2" spans="2:18">
      <c r="B42">
        <v>0.7</v>
      </c>
      <c r="C42">
        <v>2.19</v>
      </c>
      <c r="D42">
        <v>30.01</v>
      </c>
      <c r="E42">
        <v>0.292</v>
      </c>
      <c r="F42">
        <v>3.46</v>
      </c>
      <c r="G42">
        <v>17.93</v>
      </c>
      <c r="H42">
        <v>0.301</v>
      </c>
      <c r="J42">
        <v>2.19</v>
      </c>
      <c r="K42" s="15">
        <v>37.54</v>
      </c>
      <c r="M42">
        <v>3.46</v>
      </c>
      <c r="N42" s="15">
        <v>20.13</v>
      </c>
      <c r="P42" s="6">
        <f>(N42-G42)/N42*100</f>
        <v>10.9289617486339</v>
      </c>
      <c r="R42" s="6">
        <f>(K42-D42)/K42*100</f>
        <v>20.0586041555674</v>
      </c>
    </row>
    <row r="43" ht="15.2" spans="2:18">
      <c r="B43">
        <v>0.5</v>
      </c>
      <c r="C43" s="8">
        <v>2.1</v>
      </c>
      <c r="D43">
        <v>29.83</v>
      </c>
      <c r="F43" s="8">
        <v>3.32</v>
      </c>
      <c r="G43">
        <v>17.55</v>
      </c>
      <c r="J43" s="8">
        <v>2.1</v>
      </c>
      <c r="K43" s="16">
        <v>37.3</v>
      </c>
      <c r="M43" s="8">
        <v>3.32</v>
      </c>
      <c r="N43" s="16">
        <v>19.8</v>
      </c>
      <c r="P43" s="6">
        <f>(N43-G43)/N43*100</f>
        <v>11.3636363636364</v>
      </c>
      <c r="R43" s="6">
        <f>(K43-D43)/K43*100</f>
        <v>20.0268096514745</v>
      </c>
    </row>
    <row r="44" ht="15.2" spans="2:18">
      <c r="B44">
        <v>0.3</v>
      </c>
      <c r="C44" s="8">
        <v>1.99</v>
      </c>
      <c r="D44">
        <v>29.81</v>
      </c>
      <c r="F44" s="8">
        <v>3.15</v>
      </c>
      <c r="G44">
        <v>17.49</v>
      </c>
      <c r="H44">
        <v>0.301</v>
      </c>
      <c r="J44" s="8">
        <v>1.99</v>
      </c>
      <c r="K44" s="17">
        <v>37.3</v>
      </c>
      <c r="M44" s="8">
        <v>3.15</v>
      </c>
      <c r="N44" s="17">
        <v>19.5</v>
      </c>
      <c r="P44" s="6">
        <f>(N44-G44)/N44*100</f>
        <v>10.3076923076923</v>
      </c>
      <c r="R44" s="6">
        <f>(K44-D44)/K44*100</f>
        <v>20.0804289544236</v>
      </c>
    </row>
    <row r="45" ht="15.2" spans="16:16">
      <c r="P45" s="9"/>
    </row>
    <row r="46" ht="15.2" spans="2:16">
      <c r="B46">
        <v>1</v>
      </c>
      <c r="C46">
        <v>2.78</v>
      </c>
      <c r="F46">
        <v>4.16</v>
      </c>
      <c r="J46">
        <v>2.78</v>
      </c>
      <c r="K46" s="18">
        <v>38.6</v>
      </c>
      <c r="M46">
        <v>4.16</v>
      </c>
      <c r="N46" s="18">
        <v>20.9</v>
      </c>
      <c r="P46" s="9"/>
    </row>
  </sheetData>
  <mergeCells count="7">
    <mergeCell ref="B1:E1"/>
    <mergeCell ref="F1:I1"/>
    <mergeCell ref="J1:K1"/>
    <mergeCell ref="L1:M1"/>
    <mergeCell ref="D2:E2"/>
    <mergeCell ref="H2:I2"/>
    <mergeCell ref="K11:K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ablation"/>
  <dimension ref="A1:S34"/>
  <sheetViews>
    <sheetView workbookViewId="0">
      <selection activeCell="Q18" sqref="Q18"/>
    </sheetView>
  </sheetViews>
  <sheetFormatPr defaultColWidth="14" defaultRowHeight="18" customHeight="1"/>
  <cols>
    <col min="2" max="2" width="8.90625" customWidth="1"/>
    <col min="3" max="3" width="9.3125" style="1" customWidth="1"/>
    <col min="4" max="4" width="7.28125" style="1" customWidth="1"/>
    <col min="12" max="16" width="7.70833333333333" customWidth="1"/>
  </cols>
  <sheetData>
    <row r="1" customHeight="1" spans="3:18">
      <c r="C1" s="2" t="s">
        <v>113</v>
      </c>
      <c r="D1"/>
      <c r="F1" s="5" t="s">
        <v>114</v>
      </c>
      <c r="I1" s="5" t="s">
        <v>115</v>
      </c>
      <c r="L1" s="5" t="s">
        <v>116</v>
      </c>
      <c r="O1" s="5" t="s">
        <v>117</v>
      </c>
      <c r="R1" s="5" t="s">
        <v>118</v>
      </c>
    </row>
    <row r="2" customHeight="1" spans="1:19">
      <c r="A2" s="3">
        <v>0</v>
      </c>
      <c r="C2" s="4">
        <v>45.9835712024071</v>
      </c>
      <c r="D2" s="4">
        <v>4.65965</v>
      </c>
      <c r="F2" s="1">
        <v>45.9811608585625</v>
      </c>
      <c r="G2" s="1">
        <v>4.65962</v>
      </c>
      <c r="I2" s="1">
        <v>45.9538568708089</v>
      </c>
      <c r="J2" s="1">
        <v>4.65962</v>
      </c>
      <c r="L2" s="1">
        <v>46.0004747879934</v>
      </c>
      <c r="M2" s="1">
        <v>4.65975</v>
      </c>
      <c r="O2" s="4">
        <v>45.8406305615716</v>
      </c>
      <c r="P2" s="4">
        <v>4.65962666666666</v>
      </c>
      <c r="R2" s="4">
        <v>44.8382610605416</v>
      </c>
      <c r="S2" s="4">
        <v>4.65920666666666</v>
      </c>
    </row>
    <row r="3" customHeight="1" spans="1:19">
      <c r="A3" s="3">
        <v>0.2</v>
      </c>
      <c r="C3" s="4">
        <v>45.9179992911612</v>
      </c>
      <c r="D3" s="4">
        <v>3.77056666666666</v>
      </c>
      <c r="F3" s="1">
        <v>45.8840115016822</v>
      </c>
      <c r="G3" s="1">
        <v>3.50292333333333</v>
      </c>
      <c r="I3" s="1">
        <v>45.5795663983057</v>
      </c>
      <c r="J3" s="1">
        <v>2.91716</v>
      </c>
      <c r="L3" s="1">
        <v>45.9541360293078</v>
      </c>
      <c r="M3" s="1">
        <v>4.04401666666666</v>
      </c>
      <c r="O3" s="4">
        <v>45.9304424722163</v>
      </c>
      <c r="P3" s="4">
        <v>3.90743</v>
      </c>
      <c r="R3" s="4">
        <v>44.9624518798796</v>
      </c>
      <c r="S3" s="4">
        <v>3.87435999999999</v>
      </c>
    </row>
    <row r="4" customHeight="1" spans="1:19">
      <c r="A4" s="3">
        <v>0.3</v>
      </c>
      <c r="C4" s="4">
        <v>45.9748738153132</v>
      </c>
      <c r="D4" s="4">
        <v>3.43521</v>
      </c>
      <c r="F4" s="1">
        <v>45.8166456988143</v>
      </c>
      <c r="G4" s="1">
        <v>3.25488666666666</v>
      </c>
      <c r="I4" s="1">
        <v>45.3797280884986</v>
      </c>
      <c r="J4" s="1">
        <v>2.84083666666666</v>
      </c>
      <c r="L4" s="1">
        <v>45.9452065355269</v>
      </c>
      <c r="M4" s="1">
        <v>3.76676333333333</v>
      </c>
      <c r="O4" s="4">
        <v>45.976802677986</v>
      </c>
      <c r="P4" s="4">
        <v>3.66246666666666</v>
      </c>
      <c r="R4" s="4">
        <v>44.9708537555992</v>
      </c>
      <c r="S4" s="4">
        <v>3.61971333333333</v>
      </c>
    </row>
    <row r="5" customHeight="1" spans="1:19">
      <c r="A5" s="3">
        <v>0.4</v>
      </c>
      <c r="C5" s="4">
        <v>45.8287895283873</v>
      </c>
      <c r="D5" s="4">
        <v>3.16747999999999</v>
      </c>
      <c r="F5" s="1">
        <v>45.7292741364749</v>
      </c>
      <c r="G5" s="1">
        <v>3.05706333333333</v>
      </c>
      <c r="I5" s="1">
        <v>45.3460021515081</v>
      </c>
      <c r="J5" s="1">
        <v>2.78491</v>
      </c>
      <c r="L5" s="1">
        <v>45.9138417748388</v>
      </c>
      <c r="M5" s="1">
        <v>3.50721</v>
      </c>
      <c r="O5" s="4">
        <v>45.9581697982573</v>
      </c>
      <c r="P5" s="4">
        <v>3.42657999999999</v>
      </c>
      <c r="R5" s="4">
        <v>44.8165430230603</v>
      </c>
      <c r="S5" s="4">
        <v>3.38358666666666</v>
      </c>
    </row>
    <row r="6" customHeight="1" spans="1:19">
      <c r="A6" s="3">
        <v>0.5</v>
      </c>
      <c r="C6" s="4">
        <v>45.5691183997298</v>
      </c>
      <c r="D6" s="4">
        <v>2.88193</v>
      </c>
      <c r="F6" s="1">
        <v>45.5448211209843</v>
      </c>
      <c r="G6" s="1">
        <v>2.85688</v>
      </c>
      <c r="I6" s="1">
        <v>45.3332790615369</v>
      </c>
      <c r="J6" s="1">
        <v>2.71991666666666</v>
      </c>
      <c r="L6" s="1">
        <v>45.8604445939233</v>
      </c>
      <c r="M6" s="1">
        <v>3.23787333333333</v>
      </c>
      <c r="O6" s="4">
        <v>45.8779581049707</v>
      </c>
      <c r="P6" s="4">
        <v>3.19621333333333</v>
      </c>
      <c r="R6" s="4">
        <v>44.6363423276706</v>
      </c>
      <c r="S6" s="4">
        <v>3.14841333333333</v>
      </c>
    </row>
    <row r="7" customHeight="1" spans="1:19">
      <c r="A7" s="3">
        <v>0.6</v>
      </c>
      <c r="C7" s="4">
        <v>45.2875897777124</v>
      </c>
      <c r="D7" s="4">
        <v>2.58357666666667</v>
      </c>
      <c r="F7" s="1">
        <v>45.3587294495622</v>
      </c>
      <c r="G7" s="1">
        <v>2.67064</v>
      </c>
      <c r="I7" s="1">
        <v>45.3061615515694</v>
      </c>
      <c r="J7" s="1">
        <v>2.67063666666666</v>
      </c>
      <c r="L7" s="1">
        <v>45.5698915487071</v>
      </c>
      <c r="M7" s="1">
        <v>3.00639666666667</v>
      </c>
      <c r="O7" s="4">
        <v>45.4873890450297</v>
      </c>
      <c r="P7" s="4">
        <v>2.93114</v>
      </c>
      <c r="R7" s="4">
        <v>44.4599820708608</v>
      </c>
      <c r="S7" s="4">
        <v>2.90115333333333</v>
      </c>
    </row>
    <row r="8" customHeight="1" spans="1:19">
      <c r="A8" s="3">
        <v>0.7</v>
      </c>
      <c r="C8" s="4">
        <v>44.5435324321738</v>
      </c>
      <c r="D8" s="4">
        <v>2.19679333333333</v>
      </c>
      <c r="F8" s="1">
        <v>45.1928469056724</v>
      </c>
      <c r="G8" s="1">
        <v>2.45376333333334</v>
      </c>
      <c r="I8" s="1">
        <v>45.2322081638769</v>
      </c>
      <c r="J8" s="1">
        <v>2.61607333333333</v>
      </c>
      <c r="L8" s="1">
        <v>45.2459292434739</v>
      </c>
      <c r="M8" s="1">
        <v>2.75624333333334</v>
      </c>
      <c r="O8" s="4">
        <v>45.3121662511587</v>
      </c>
      <c r="P8" s="4">
        <v>2.61307333333334</v>
      </c>
      <c r="R8" s="4">
        <v>44.2210228580434</v>
      </c>
      <c r="S8" s="4">
        <v>2.59992333333333</v>
      </c>
    </row>
    <row r="9" customHeight="1" spans="1:19">
      <c r="A9" s="3">
        <v>0.8</v>
      </c>
      <c r="C9" s="4">
        <v>42.7554940344785</v>
      </c>
      <c r="D9" s="4">
        <v>1.63168</v>
      </c>
      <c r="F9" s="1">
        <v>44.9249410743833</v>
      </c>
      <c r="G9" s="1">
        <v>2.25566</v>
      </c>
      <c r="I9" s="1">
        <v>45.1700135978299</v>
      </c>
      <c r="J9" s="1">
        <v>2.55251333333333</v>
      </c>
      <c r="L9" s="1">
        <v>44.8956591824626</v>
      </c>
      <c r="M9" s="1">
        <v>2.4423</v>
      </c>
      <c r="O9" s="4">
        <v>44.778193903337</v>
      </c>
      <c r="P9" s="4">
        <v>2.18844</v>
      </c>
      <c r="R9" s="4">
        <v>43.7646861266277</v>
      </c>
      <c r="S9" s="4">
        <v>2.21906333333333</v>
      </c>
    </row>
    <row r="14" customHeight="1" spans="14:14">
      <c r="N14" s="4"/>
    </row>
    <row r="15" customHeight="1" spans="12:12">
      <c r="L15" s="4"/>
    </row>
    <row r="16" customHeight="1" spans="12:12">
      <c r="L16" s="4"/>
    </row>
    <row r="17" customHeight="1" spans="12:12">
      <c r="L17" s="4"/>
    </row>
    <row r="18" customHeight="1" spans="12:12">
      <c r="L18" s="4"/>
    </row>
    <row r="19" customHeight="1" spans="12:12">
      <c r="L19" s="4"/>
    </row>
    <row r="20" customHeight="1" spans="12:12">
      <c r="L20" s="4"/>
    </row>
    <row r="21" customHeight="1" spans="12:12">
      <c r="L21" s="4"/>
    </row>
    <row r="22" customHeight="1" spans="12:12">
      <c r="L22" s="4"/>
    </row>
    <row r="34" customHeight="1" spans="3:4">
      <c r="C34" s="1">
        <v>10</v>
      </c>
      <c r="D34" s="1">
        <v>4</v>
      </c>
    </row>
  </sheetData>
  <mergeCells count="6">
    <mergeCell ref="C1:D1"/>
    <mergeCell ref="F1:G1"/>
    <mergeCell ref="I1:J1"/>
    <mergeCell ref="L1:M1"/>
    <mergeCell ref="O1:P1"/>
    <mergeCell ref="R1:S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main</vt:lpstr>
      <vt:lpstr>Fluers</vt:lpstr>
      <vt:lpstr>TTS</vt:lpstr>
      <vt:lpstr>ablation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netherman</cp:lastModifiedBy>
  <dcterms:created xsi:type="dcterms:W3CDTF">2025-05-21T13:04:00Z</dcterms:created>
  <dcterms:modified xsi:type="dcterms:W3CDTF">2025-05-20T21:22:48Z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4C96E1E1518FB347737F2C68FC0AB6E3_42</vt:lpwstr>
  </property>
  <property fmtid="{D5CDD505-2E9C-101B-9397-08002B2CF9AE}" pid="3" name="KSOProductBuildVer">
    <vt:lpwstr>2052-7.3.1.8967</vt:lpwstr>
  </property>
</Properties>
</file>